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535" windowHeight="2835"/>
  </bookViews>
  <sheets>
    <sheet name="ورقة1" sheetId="1" r:id="rId1"/>
    <sheet name="ورقة2" sheetId="2" r:id="rId2"/>
    <sheet name="ورقة3" sheetId="3" r:id="rId3"/>
  </sheets>
  <calcPr calcId="124519"/>
</workbook>
</file>

<file path=xl/calcChain.xml><?xml version="1.0" encoding="utf-8"?>
<calcChain xmlns="http://schemas.openxmlformats.org/spreadsheetml/2006/main">
  <c r="D59" i="1"/>
  <c r="D58"/>
  <c r="D57"/>
  <c r="D56"/>
  <c r="D55"/>
  <c r="D54"/>
  <c r="D53"/>
  <c r="D52"/>
  <c r="D51"/>
  <c r="D49"/>
  <c r="D60" s="1"/>
  <c r="C67" s="1"/>
  <c r="D48"/>
  <c r="C45"/>
  <c r="C60"/>
  <c r="C68" s="1"/>
  <c r="C18"/>
  <c r="C17"/>
  <c r="C16"/>
  <c r="C15"/>
  <c r="C14"/>
  <c r="C13"/>
  <c r="C12"/>
  <c r="C11"/>
  <c r="C10"/>
  <c r="C8"/>
  <c r="C7"/>
  <c r="C6"/>
  <c r="B19"/>
  <c r="C19" l="1"/>
  <c r="C66"/>
  <c r="B66" s="1"/>
</calcChain>
</file>

<file path=xl/sharedStrings.xml><?xml version="1.0" encoding="utf-8"?>
<sst xmlns="http://schemas.openxmlformats.org/spreadsheetml/2006/main" count="35" uniqueCount="23">
  <si>
    <t>الشهر الاول</t>
  </si>
  <si>
    <t>الثانى</t>
  </si>
  <si>
    <t>الثالث</t>
  </si>
  <si>
    <t>الرابع</t>
  </si>
  <si>
    <t>الخامس</t>
  </si>
  <si>
    <t>السادس</t>
  </si>
  <si>
    <t>السابع</t>
  </si>
  <si>
    <t>الثامن</t>
  </si>
  <si>
    <t>التاسع</t>
  </si>
  <si>
    <t>العاشر</t>
  </si>
  <si>
    <t>الحادى عشر</t>
  </si>
  <si>
    <t>الثانى عشر</t>
  </si>
  <si>
    <t>القانون</t>
  </si>
  <si>
    <t>لحساب العائد نستخدم قانون المتوالية ادناه مع ايجاد مبلغ ثابت بقسمة اجمالى الايداعات حسب المتوالية بالعدد 4.925883694</t>
  </si>
  <si>
    <t>الحل</t>
  </si>
  <si>
    <t>العائد السنوى = 5%</t>
  </si>
  <si>
    <t>مدة الايداع عام</t>
  </si>
  <si>
    <t>فكم يساوى العائد لهذا الودائع بنهاية العام</t>
  </si>
  <si>
    <t>يودع شخص مبالغ اول كل شهر لدى مصرف بمتوالية وكان العائد السنوى 5%</t>
  </si>
  <si>
    <r>
      <t xml:space="preserve">((ك+ص) </t>
    </r>
    <r>
      <rPr>
        <sz val="16"/>
        <color theme="1"/>
        <rFont val="Calibri"/>
        <family val="2"/>
      </rPr>
      <t>÷</t>
    </r>
    <r>
      <rPr>
        <sz val="16"/>
        <color theme="1"/>
        <rFont val="Arial"/>
        <family val="2"/>
        <charset val="178"/>
      </rPr>
      <t>2) ((ك+1)-ص) +(ك-ص)</t>
    </r>
  </si>
  <si>
    <r>
      <t>عدد الحدود  = 12</t>
    </r>
    <r>
      <rPr>
        <sz val="16"/>
        <color theme="1"/>
        <rFont val="Calibri"/>
        <family val="2"/>
      </rPr>
      <t>÷</t>
    </r>
    <r>
      <rPr>
        <sz val="16"/>
        <color theme="1"/>
        <rFont val="Arial"/>
        <family val="2"/>
        <charset val="178"/>
      </rPr>
      <t>2 = 6 حد</t>
    </r>
  </si>
  <si>
    <r>
      <t xml:space="preserve"> العائد السنوى =  5%</t>
    </r>
    <r>
      <rPr>
        <sz val="16"/>
        <color theme="1"/>
        <rFont val="Calibri"/>
        <family val="2"/>
      </rPr>
      <t>×(</t>
    </r>
    <r>
      <rPr>
        <sz val="16"/>
        <color theme="1"/>
        <rFont val="Arial"/>
        <family val="2"/>
        <charset val="178"/>
      </rPr>
      <t>1</t>
    </r>
    <r>
      <rPr>
        <sz val="16"/>
        <color theme="1"/>
        <rFont val="Calibri"/>
        <family val="2"/>
      </rPr>
      <t>÷</t>
    </r>
    <r>
      <rPr>
        <sz val="16"/>
        <color theme="1"/>
        <rFont val="Arial"/>
        <family val="2"/>
        <charset val="178"/>
      </rPr>
      <t>12)</t>
    </r>
    <r>
      <rPr>
        <sz val="16"/>
        <color theme="1"/>
        <rFont val="Calibri"/>
        <family val="2"/>
      </rPr>
      <t>×</t>
    </r>
    <r>
      <rPr>
        <sz val="16"/>
        <color theme="1"/>
        <rFont val="Arial"/>
        <family val="2"/>
        <charset val="178"/>
      </rPr>
      <t>27</t>
    </r>
    <r>
      <rPr>
        <sz val="16"/>
        <color theme="1"/>
        <rFont val="Calibri"/>
        <family val="2"/>
      </rPr>
      <t>×4385 = 493.3</t>
    </r>
  </si>
  <si>
    <r>
      <t xml:space="preserve">((6+1) </t>
    </r>
    <r>
      <rPr>
        <sz val="16"/>
        <color theme="1"/>
        <rFont val="Calibri"/>
        <family val="2"/>
      </rPr>
      <t>÷</t>
    </r>
    <r>
      <rPr>
        <sz val="16"/>
        <color theme="1"/>
        <rFont val="Arial"/>
        <family val="2"/>
        <charset val="178"/>
      </rPr>
      <t>2) ((6+1)-1) +(7-1) = 27</t>
    </r>
  </si>
</sst>
</file>

<file path=xl/styles.xml><?xml version="1.0" encoding="utf-8"?>
<styleSheet xmlns="http://schemas.openxmlformats.org/spreadsheetml/2006/main">
  <numFmts count="4">
    <numFmt numFmtId="167" formatCode="0.000"/>
    <numFmt numFmtId="168" formatCode="0.0000"/>
    <numFmt numFmtId="169" formatCode="0.0000000000000"/>
    <numFmt numFmtId="170" formatCode="0.00000000000000000"/>
  </numFmts>
  <fonts count="6">
    <font>
      <sz val="11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sz val="16"/>
      <color theme="1"/>
      <name val="Arial"/>
      <family val="2"/>
      <charset val="178"/>
      <scheme val="minor"/>
    </font>
    <font>
      <sz val="18"/>
      <color theme="1"/>
      <name val="Arial"/>
      <family val="2"/>
      <charset val="178"/>
      <scheme val="minor"/>
    </font>
    <font>
      <sz val="16"/>
      <color theme="1"/>
      <name val="Calibri"/>
      <family val="2"/>
    </font>
    <font>
      <sz val="16"/>
      <color theme="1"/>
      <name val="Arial"/>
      <family val="2"/>
      <charset val="17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readingOrder="2"/>
    </xf>
    <xf numFmtId="167" fontId="0" fillId="0" borderId="0" xfId="0" applyNumberFormat="1" applyAlignment="1">
      <alignment readingOrder="2"/>
    </xf>
    <xf numFmtId="168" fontId="0" fillId="0" borderId="0" xfId="0" applyNumberFormat="1" applyAlignment="1">
      <alignment readingOrder="2"/>
    </xf>
    <xf numFmtId="0" fontId="2" fillId="0" borderId="0" xfId="0" applyFont="1" applyAlignment="1">
      <alignment readingOrder="2"/>
    </xf>
    <xf numFmtId="0" fontId="1" fillId="0" borderId="1" xfId="0" applyFont="1" applyBorder="1" applyAlignment="1">
      <alignment readingOrder="2"/>
    </xf>
    <xf numFmtId="169" fontId="0" fillId="0" borderId="0" xfId="0" applyNumberFormat="1" applyAlignment="1">
      <alignment readingOrder="2"/>
    </xf>
    <xf numFmtId="170" fontId="0" fillId="0" borderId="0" xfId="0" applyNumberFormat="1" applyAlignment="1">
      <alignment readingOrder="2"/>
    </xf>
    <xf numFmtId="0" fontId="0" fillId="0" borderId="1" xfId="0" applyBorder="1" applyAlignment="1">
      <alignment readingOrder="2"/>
    </xf>
    <xf numFmtId="0" fontId="3" fillId="0" borderId="0" xfId="0" applyFont="1" applyAlignment="1">
      <alignment readingOrder="2"/>
    </xf>
    <xf numFmtId="168" fontId="2" fillId="0" borderId="0" xfId="0" applyNumberFormat="1" applyFont="1" applyAlignment="1">
      <alignment readingOrder="2"/>
    </xf>
    <xf numFmtId="167" fontId="0" fillId="0" borderId="1" xfId="0" applyNumberFormat="1" applyBorder="1" applyAlignment="1">
      <alignment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3"/>
  <sheetViews>
    <sheetView rightToLeft="1" tabSelected="1" workbookViewId="0">
      <selection activeCell="C37" sqref="C37"/>
    </sheetView>
  </sheetViews>
  <sheetFormatPr defaultRowHeight="14.25"/>
  <cols>
    <col min="1" max="1" width="11.5" style="1" customWidth="1"/>
    <col min="2" max="2" width="30.875" style="1" customWidth="1"/>
    <col min="3" max="3" width="20.75" style="1" customWidth="1"/>
    <col min="4" max="4" width="39" style="1" customWidth="1"/>
    <col min="5" max="5" width="23.25" style="1" customWidth="1"/>
    <col min="6" max="6" width="14.25" style="1" customWidth="1"/>
    <col min="7" max="16384" width="9" style="1"/>
  </cols>
  <sheetData>
    <row r="2" spans="1:4" ht="23.25">
      <c r="B2" s="9" t="s">
        <v>18</v>
      </c>
      <c r="C2" s="9"/>
    </row>
    <row r="3" spans="1:4" ht="23.25">
      <c r="B3" s="9" t="s">
        <v>17</v>
      </c>
      <c r="C3" s="9"/>
    </row>
    <row r="6" spans="1:4">
      <c r="A6" s="8"/>
      <c r="B6" s="8"/>
      <c r="C6" s="8">
        <f>B7*0.05</f>
        <v>40</v>
      </c>
    </row>
    <row r="7" spans="1:4" ht="18">
      <c r="A7" s="5" t="s">
        <v>0</v>
      </c>
      <c r="B7" s="5">
        <v>800</v>
      </c>
      <c r="C7" s="8">
        <f>40*(11/12)</f>
        <v>36.666666666666664</v>
      </c>
    </row>
    <row r="8" spans="1:4" ht="18">
      <c r="A8" s="5" t="s">
        <v>1</v>
      </c>
      <c r="B8" s="5">
        <v>800</v>
      </c>
      <c r="C8" s="8">
        <f>B9*0.05*(10/12)</f>
        <v>66.666666666666671</v>
      </c>
    </row>
    <row r="9" spans="1:4" ht="18">
      <c r="A9" s="5" t="s">
        <v>2</v>
      </c>
      <c r="B9" s="5">
        <v>1600</v>
      </c>
      <c r="C9" s="8"/>
    </row>
    <row r="10" spans="1:4" ht="18">
      <c r="A10" s="5" t="s">
        <v>3</v>
      </c>
      <c r="B10" s="5">
        <v>800</v>
      </c>
      <c r="C10" s="8">
        <f>40*(9/12)</f>
        <v>30</v>
      </c>
      <c r="D10" s="6"/>
    </row>
    <row r="11" spans="1:4" ht="18">
      <c r="A11" s="5" t="s">
        <v>4</v>
      </c>
      <c r="B11" s="5">
        <v>2400</v>
      </c>
      <c r="C11" s="8">
        <f>2400*0.05*(8/12)</f>
        <v>80</v>
      </c>
    </row>
    <row r="12" spans="1:4" ht="18">
      <c r="A12" s="5" t="s">
        <v>5</v>
      </c>
      <c r="B12" s="5">
        <v>800</v>
      </c>
      <c r="C12" s="8">
        <f>800*0.05*(7/12)</f>
        <v>23.333333333333336</v>
      </c>
    </row>
    <row r="13" spans="1:4" ht="18">
      <c r="A13" s="5" t="s">
        <v>6</v>
      </c>
      <c r="B13" s="5">
        <v>3200</v>
      </c>
      <c r="C13" s="8">
        <f>3200*0.05*(6/12)</f>
        <v>80</v>
      </c>
    </row>
    <row r="14" spans="1:4" ht="18">
      <c r="A14" s="5" t="s">
        <v>7</v>
      </c>
      <c r="B14" s="5">
        <v>800</v>
      </c>
      <c r="C14" s="8">
        <f>800*0.05*(5/12)</f>
        <v>16.666666666666668</v>
      </c>
    </row>
    <row r="15" spans="1:4" ht="18">
      <c r="A15" s="5" t="s">
        <v>8</v>
      </c>
      <c r="B15" s="5">
        <v>4000</v>
      </c>
      <c r="C15" s="8">
        <f>4000*0.05*(4/12)</f>
        <v>66.666666666666657</v>
      </c>
    </row>
    <row r="16" spans="1:4" ht="18">
      <c r="A16" s="5" t="s">
        <v>9</v>
      </c>
      <c r="B16" s="5">
        <v>800</v>
      </c>
      <c r="C16" s="8">
        <f>800*0.05*(3/12)</f>
        <v>10</v>
      </c>
    </row>
    <row r="17" spans="1:4" ht="18">
      <c r="A17" s="5" t="s">
        <v>10</v>
      </c>
      <c r="B17" s="5">
        <v>4800</v>
      </c>
      <c r="C17" s="8">
        <f>4800*0.05*(2/12)</f>
        <v>40</v>
      </c>
    </row>
    <row r="18" spans="1:4" ht="18">
      <c r="A18" s="5" t="s">
        <v>11</v>
      </c>
      <c r="B18" s="5">
        <v>800</v>
      </c>
      <c r="C18" s="8">
        <f>800*0.05*(1/12)</f>
        <v>3.333333333333333</v>
      </c>
    </row>
    <row r="19" spans="1:4" ht="18">
      <c r="A19" s="5"/>
      <c r="B19" s="5">
        <f>SUM(B7:B18)</f>
        <v>21600</v>
      </c>
      <c r="C19" s="8">
        <f>SUM(C6:C18)</f>
        <v>493.33333333333331</v>
      </c>
    </row>
    <row r="22" spans="1:4" ht="20.25">
      <c r="B22" s="4"/>
      <c r="C22" s="4"/>
      <c r="D22" s="4"/>
    </row>
    <row r="23" spans="1:4" ht="20.25">
      <c r="B23" s="4">
        <v>4.9258836940000004</v>
      </c>
      <c r="C23" s="4"/>
      <c r="D23" s="4"/>
    </row>
    <row r="24" spans="1:4" ht="20.25">
      <c r="B24" s="10" t="s">
        <v>13</v>
      </c>
      <c r="C24" s="4"/>
      <c r="D24" s="4"/>
    </row>
    <row r="25" spans="1:4" ht="20.25">
      <c r="B25" s="4" t="s">
        <v>12</v>
      </c>
      <c r="C25" s="4"/>
      <c r="D25" s="4"/>
    </row>
    <row r="26" spans="1:4" ht="21">
      <c r="B26" s="4" t="s">
        <v>19</v>
      </c>
      <c r="C26" s="4"/>
      <c r="D26" s="4"/>
    </row>
    <row r="27" spans="1:4" ht="20.25">
      <c r="B27" s="4" t="s">
        <v>14</v>
      </c>
      <c r="C27" s="4"/>
      <c r="D27" s="4"/>
    </row>
    <row r="28" spans="1:4" ht="20.25">
      <c r="B28" s="4" t="s">
        <v>15</v>
      </c>
      <c r="C28" s="4"/>
      <c r="D28" s="4"/>
    </row>
    <row r="29" spans="1:4" ht="20.25">
      <c r="B29" s="4" t="s">
        <v>16</v>
      </c>
      <c r="C29" s="4"/>
      <c r="D29" s="4"/>
    </row>
    <row r="30" spans="1:4" ht="20.25">
      <c r="B30" s="4"/>
      <c r="C30" s="4"/>
      <c r="D30" s="4"/>
    </row>
    <row r="31" spans="1:4" ht="21">
      <c r="B31" s="4" t="s">
        <v>20</v>
      </c>
      <c r="C31" s="4"/>
      <c r="D31" s="4"/>
    </row>
    <row r="32" spans="1:4" ht="21">
      <c r="B32" s="4" t="s">
        <v>22</v>
      </c>
      <c r="C32" s="4"/>
      <c r="D32" s="4"/>
    </row>
    <row r="33" spans="2:4" ht="21">
      <c r="B33" s="4" t="s">
        <v>21</v>
      </c>
      <c r="C33" s="4"/>
      <c r="D33" s="4"/>
    </row>
    <row r="34" spans="2:4" ht="20.25">
      <c r="B34" s="4"/>
      <c r="C34" s="4"/>
      <c r="D34" s="4"/>
    </row>
    <row r="45" spans="2:4" hidden="1">
      <c r="C45" s="1">
        <f>C48*0.1</f>
        <v>80</v>
      </c>
    </row>
    <row r="46" spans="2:4" hidden="1"/>
    <row r="47" spans="2:4" hidden="1">
      <c r="B47" s="8"/>
      <c r="C47" s="8"/>
      <c r="D47" s="8">
        <v>80</v>
      </c>
    </row>
    <row r="48" spans="2:4" ht="18" hidden="1">
      <c r="B48" s="5" t="s">
        <v>0</v>
      </c>
      <c r="C48" s="5">
        <v>800</v>
      </c>
      <c r="D48" s="8">
        <f>80*(11/12)</f>
        <v>73.333333333333329</v>
      </c>
    </row>
    <row r="49" spans="2:4" ht="18" hidden="1">
      <c r="B49" s="5" t="s">
        <v>1</v>
      </c>
      <c r="C49" s="5">
        <v>800</v>
      </c>
      <c r="D49" s="8">
        <f>C50*0.1*(10/12)</f>
        <v>133.33333333333334</v>
      </c>
    </row>
    <row r="50" spans="2:4" ht="18" hidden="1">
      <c r="B50" s="5" t="s">
        <v>2</v>
      </c>
      <c r="C50" s="5">
        <v>1600</v>
      </c>
      <c r="D50" s="8"/>
    </row>
    <row r="51" spans="2:4" ht="18" hidden="1">
      <c r="B51" s="5" t="s">
        <v>3</v>
      </c>
      <c r="C51" s="5">
        <v>800</v>
      </c>
      <c r="D51" s="8">
        <f>80*(9/12)</f>
        <v>60</v>
      </c>
    </row>
    <row r="52" spans="2:4" ht="18" hidden="1">
      <c r="B52" s="5" t="s">
        <v>4</v>
      </c>
      <c r="C52" s="5">
        <v>2400</v>
      </c>
      <c r="D52" s="8">
        <f>2400*0.1*(8/12)</f>
        <v>160</v>
      </c>
    </row>
    <row r="53" spans="2:4" ht="18" hidden="1">
      <c r="B53" s="5" t="s">
        <v>5</v>
      </c>
      <c r="C53" s="5">
        <v>800</v>
      </c>
      <c r="D53" s="8">
        <f>800*0.1*(7/12)</f>
        <v>46.666666666666671</v>
      </c>
    </row>
    <row r="54" spans="2:4" ht="18" hidden="1">
      <c r="B54" s="5" t="s">
        <v>6</v>
      </c>
      <c r="C54" s="5">
        <v>3200</v>
      </c>
      <c r="D54" s="8">
        <f>3200*0.1*(6/12)</f>
        <v>160</v>
      </c>
    </row>
    <row r="55" spans="2:4" ht="18" hidden="1">
      <c r="B55" s="5" t="s">
        <v>7</v>
      </c>
      <c r="C55" s="5">
        <v>800</v>
      </c>
      <c r="D55" s="8">
        <f>800*0.1*(5/12)</f>
        <v>33.333333333333336</v>
      </c>
    </row>
    <row r="56" spans="2:4" ht="18" hidden="1">
      <c r="B56" s="5" t="s">
        <v>8</v>
      </c>
      <c r="C56" s="5">
        <v>4000</v>
      </c>
      <c r="D56" s="8">
        <f>4000*0.1*(4/12)</f>
        <v>133.33333333333331</v>
      </c>
    </row>
    <row r="57" spans="2:4" ht="18" hidden="1">
      <c r="B57" s="5" t="s">
        <v>9</v>
      </c>
      <c r="C57" s="5">
        <v>800</v>
      </c>
      <c r="D57" s="8">
        <f>800*0.1*(3/12)</f>
        <v>20</v>
      </c>
    </row>
    <row r="58" spans="2:4" ht="18" hidden="1">
      <c r="B58" s="5" t="s">
        <v>10</v>
      </c>
      <c r="C58" s="5">
        <v>4800</v>
      </c>
      <c r="D58" s="8">
        <f>4800*0.1*(2/12)</f>
        <v>80</v>
      </c>
    </row>
    <row r="59" spans="2:4" ht="18" hidden="1">
      <c r="B59" s="5" t="s">
        <v>11</v>
      </c>
      <c r="C59" s="5">
        <v>800</v>
      </c>
      <c r="D59" s="8">
        <f>800*0.1*(1/12)</f>
        <v>6.6666666666666661</v>
      </c>
    </row>
    <row r="60" spans="2:4" ht="18" hidden="1">
      <c r="B60" s="5"/>
      <c r="C60" s="5">
        <f>SUM(C48:C59)</f>
        <v>21600</v>
      </c>
      <c r="D60" s="11">
        <f>SUM(D47:D59)</f>
        <v>986.66666666666663</v>
      </c>
    </row>
    <row r="61" spans="2:4" hidden="1"/>
    <row r="62" spans="2:4" hidden="1"/>
    <row r="63" spans="2:4" hidden="1"/>
    <row r="64" spans="2:4" hidden="1"/>
    <row r="65" spans="2:3" hidden="1"/>
    <row r="66" spans="2:3" hidden="1">
      <c r="B66" s="1">
        <f>C66*0.1*27*(1/12)</f>
        <v>986.62500008267557</v>
      </c>
      <c r="C66" s="1">
        <f>C60/B23</f>
        <v>4385.0000003674468</v>
      </c>
    </row>
    <row r="67" spans="2:3" hidden="1">
      <c r="C67" s="1">
        <f>C60/D60</f>
        <v>21.891891891891891</v>
      </c>
    </row>
    <row r="68" spans="2:3" hidden="1">
      <c r="C68" s="1">
        <f>C60/2.25</f>
        <v>9600</v>
      </c>
    </row>
    <row r="102" spans="4:5">
      <c r="D102" s="3"/>
    </row>
    <row r="110" spans="4:5">
      <c r="E110" s="7"/>
    </row>
    <row r="150" spans="5:5">
      <c r="E150" s="2"/>
    </row>
    <row r="183" spans="5:5">
      <c r="E183" s="2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2016-02-04T05:48:48Z</dcterms:created>
  <dcterms:modified xsi:type="dcterms:W3CDTF">2016-03-03T12:24:11Z</dcterms:modified>
</cp:coreProperties>
</file>