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45" windowWidth="15135" windowHeight="8130" activeTab="2"/>
  </bookViews>
  <sheets>
    <sheet name="Database" sheetId="1" r:id="rId1"/>
    <sheet name="InputFD" sheetId="2" r:id="rId2"/>
    <sheet name="Hasil" sheetId="3" r:id="rId3"/>
  </sheets>
  <definedNames>
    <definedName name="_database_">Database!$A$2:INDEX(Database!$L:$L,COUNTA(Database!$A:$A))</definedName>
    <definedName name="_databaseKPS2013_">Database!$A$2:$L$14</definedName>
    <definedName name="_xlnm._FilterDatabase" localSheetId="2" hidden="1">Hasil!$A$1:$E$1</definedName>
    <definedName name="_myData_">Database!$A$1:INDEX(Database!$M:$M,MAX(2,COUNTA(Database!$C:$C)))</definedName>
  </definedNames>
  <calcPr calcId="125725"/>
  <pivotCaches>
    <pivotCache cacheId="7" r:id="rId4"/>
  </pivotCaches>
</workbook>
</file>

<file path=xl/calcChain.xml><?xml version="1.0" encoding="utf-8"?>
<calcChain xmlns="http://schemas.openxmlformats.org/spreadsheetml/2006/main">
  <c r="M2" i="1"/>
  <c r="M3"/>
  <c r="M4"/>
  <c r="M5"/>
  <c r="M6"/>
  <c r="M7"/>
  <c r="M8"/>
  <c r="M9"/>
  <c r="M10"/>
  <c r="M11"/>
  <c r="M12"/>
  <c r="M13"/>
  <c r="M14"/>
  <c r="C13" i="3" l="1"/>
  <c r="C12"/>
  <c r="C11"/>
  <c r="C10"/>
  <c r="C9"/>
  <c r="C8"/>
  <c r="C7"/>
  <c r="C6"/>
  <c r="C5"/>
  <c r="C4"/>
  <c r="C3"/>
  <c r="C2"/>
  <c r="A3" i="1"/>
  <c r="A4" s="1"/>
  <c r="A5" s="1"/>
  <c r="A6" s="1"/>
  <c r="A7" s="1"/>
  <c r="A8" s="1"/>
  <c r="A9" s="1"/>
  <c r="A10" s="1"/>
  <c r="A11" s="1"/>
  <c r="A12" s="1"/>
  <c r="A13" s="1"/>
  <c r="A14" s="1"/>
  <c r="A5" i="3" l="1" a="1"/>
  <c r="A5" s="1"/>
  <c r="B5" s="1"/>
  <c r="A9" a="1"/>
  <c r="A9" s="1"/>
  <c r="E9" s="1"/>
  <c r="A13" a="1"/>
  <c r="A13" s="1"/>
  <c r="D13" s="1"/>
  <c r="A4" a="1"/>
  <c r="A4" s="1"/>
  <c r="A8" a="1"/>
  <c r="A8" s="1"/>
  <c r="E8" s="1"/>
  <c r="A12" a="1"/>
  <c r="A12" s="1"/>
  <c r="E12" s="1"/>
  <c r="A3" a="1"/>
  <c r="A3" s="1"/>
  <c r="E3" s="1"/>
  <c r="A7" a="1"/>
  <c r="A7" s="1"/>
  <c r="A11" a="1"/>
  <c r="A11" s="1"/>
  <c r="B11" s="1"/>
  <c r="A2" a="1"/>
  <c r="A2" s="1"/>
  <c r="B2" s="1"/>
  <c r="A6" a="1"/>
  <c r="A6" s="1"/>
  <c r="D6" s="1"/>
  <c r="A10" a="1"/>
  <c r="A10" s="1"/>
  <c r="B3"/>
  <c r="D7"/>
  <c r="E7"/>
  <c r="B7"/>
  <c r="E13"/>
  <c r="B13"/>
  <c r="B4"/>
  <c r="E4"/>
  <c r="D4"/>
  <c r="D10"/>
  <c r="B10"/>
  <c r="E10"/>
  <c r="E6"/>
  <c r="D3" l="1"/>
  <c r="D5"/>
  <c r="E5"/>
  <c r="D8"/>
  <c r="D11"/>
  <c r="B8"/>
  <c r="E11"/>
  <c r="B6"/>
  <c r="D12"/>
  <c r="D9"/>
  <c r="B12"/>
  <c r="D2"/>
  <c r="B9"/>
  <c r="E2"/>
</calcChain>
</file>

<file path=xl/comments1.xml><?xml version="1.0" encoding="utf-8"?>
<comments xmlns="http://schemas.openxmlformats.org/spreadsheetml/2006/main">
  <authors>
    <author>Kid</author>
  </authors>
  <commentList>
    <comment ref="M1" authorId="0">
      <text>
        <r>
          <rPr>
            <b/>
            <sz val="9"/>
            <color indexed="81"/>
            <rFont val="Tahoma"/>
            <family val="2"/>
          </rPr>
          <t>Kid:</t>
        </r>
        <r>
          <rPr>
            <sz val="9"/>
            <color indexed="81"/>
            <rFont val="Tahoma"/>
            <family val="2"/>
          </rPr>
          <t xml:space="preserve">
Jika record bertambah, maka pastikan formula di kolom ini ada di record yang baru.
Fitur Excel Table (ribbon Home -&gt; Styles -&lt; Format as Table -&gt; pilih sebuah style) akan membuat formula secara otomatis ter-copy jika ada penambahan record baru pada tabel data.
Pastikan setting calculation adalah Automatic.
Bila data berubah nilai, lakukan refresh pivot table dengan cara :
ribbon Data -&gt; refresh all
atau
ke sheet hasil -&gt; kllik kanan pivot table -&gt; refresh</t>
        </r>
      </text>
    </comment>
  </commentList>
</comments>
</file>

<file path=xl/comments2.xml><?xml version="1.0" encoding="utf-8"?>
<comments xmlns="http://schemas.openxmlformats.org/spreadsheetml/2006/main">
  <authors>
    <author>Kid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Kid:</t>
        </r>
        <r>
          <rPr>
            <sz val="9"/>
            <color indexed="81"/>
            <rFont val="Tahoma"/>
            <family val="2"/>
          </rPr>
          <t xml:space="preserve">
Selesai mengubah daftar, lakukan refresh pivot table dengan cara :
ribbon Data -&gt; refresh all
atau
ke sheet hasil -&gt; kllik kanan pivot table -&gt; refresh</t>
        </r>
      </text>
    </comment>
  </commentList>
</comments>
</file>

<file path=xl/sharedStrings.xml><?xml version="1.0" encoding="utf-8"?>
<sst xmlns="http://schemas.openxmlformats.org/spreadsheetml/2006/main" count="173" uniqueCount="108">
  <si>
    <t>NO. URUT</t>
  </si>
  <si>
    <t>NO</t>
  </si>
  <si>
    <t>NoBarcode Kartu dan Resi</t>
  </si>
  <si>
    <t>NomorKartu</t>
  </si>
  <si>
    <t>NamaKRT</t>
  </si>
  <si>
    <t>NamaPKRT</t>
  </si>
  <si>
    <t>NamaARTL</t>
  </si>
  <si>
    <t>NomorKK_1</t>
  </si>
  <si>
    <t>NomorKK_2</t>
  </si>
  <si>
    <t>NamaDesa</t>
  </si>
  <si>
    <t>Alamat</t>
  </si>
  <si>
    <t>Kecamatan</t>
  </si>
  <si>
    <t>3f758c67228A02</t>
  </si>
  <si>
    <t>3f758c</t>
  </si>
  <si>
    <t>NARTO TIYARUM</t>
  </si>
  <si>
    <t>KUSNATI</t>
  </si>
  <si>
    <t>RINI AGUS NINGSIH</t>
  </si>
  <si>
    <t>3574010406060764</t>
  </si>
  <si>
    <t>0</t>
  </si>
  <si>
    <t>KADEMANGAN</t>
  </si>
  <si>
    <t>BLOK PASAR RT 06 RW 02, KADEMANGAN</t>
  </si>
  <si>
    <t>3f758f67228A09</t>
  </si>
  <si>
    <t>3f758f</t>
  </si>
  <si>
    <t>ABDUL AMIN</t>
  </si>
  <si>
    <t>ATIM</t>
  </si>
  <si>
    <t>MUHAMMAD FATHUR R</t>
  </si>
  <si>
    <t>3574010306063635</t>
  </si>
  <si>
    <t>3574010202070352</t>
  </si>
  <si>
    <t>BLOK SPENI RW 05 RT 001, KADEMANGAN</t>
  </si>
  <si>
    <t>3f758g67228A04</t>
  </si>
  <si>
    <t>3f758g</t>
  </si>
  <si>
    <t>RASUDI</t>
  </si>
  <si>
    <t>NURHASANAH</t>
  </si>
  <si>
    <t>-</t>
  </si>
  <si>
    <t>BLOK PASAR RW 02 RT 004, KADEMANGAN</t>
  </si>
  <si>
    <t>3f758h67228A00</t>
  </si>
  <si>
    <t>3f758h</t>
  </si>
  <si>
    <t>JUMALUDIN</t>
  </si>
  <si>
    <t>SUHARTINI</t>
  </si>
  <si>
    <t>ABDUL ROSID</t>
  </si>
  <si>
    <t>3574010306062833</t>
  </si>
  <si>
    <t>3f758j67228A05</t>
  </si>
  <si>
    <t>3f758j</t>
  </si>
  <si>
    <t>ASIR SANAMON</t>
  </si>
  <si>
    <t>ARTINI ASIR</t>
  </si>
  <si>
    <t>DESI</t>
  </si>
  <si>
    <t>3574010306063731</t>
  </si>
  <si>
    <t>BLOK JURANG RW 04 RT 003, KADEMANGAN</t>
  </si>
  <si>
    <t>3f758k67228A06</t>
  </si>
  <si>
    <t>3f758k</t>
  </si>
  <si>
    <t>SUPRIADI</t>
  </si>
  <si>
    <t>MARYAM</t>
  </si>
  <si>
    <t>MUHAMMAD ALFIRO DAVA SAPUTRA</t>
  </si>
  <si>
    <t>3574010306066908</t>
  </si>
  <si>
    <t>BLOK TANJUNG RT 03 RW 07, KADEMANGAN</t>
  </si>
  <si>
    <t>3f758l67228A01</t>
  </si>
  <si>
    <t>3f758l</t>
  </si>
  <si>
    <t>ALI M SLAMET</t>
  </si>
  <si>
    <t>LILIK HIDAYATI</t>
  </si>
  <si>
    <t>VINA AGUSTIN</t>
  </si>
  <si>
    <t>3574010306068415</t>
  </si>
  <si>
    <t>3574010202070353</t>
  </si>
  <si>
    <t>RT 04 RW 05 BLOK SPENI, KADEMANGAN</t>
  </si>
  <si>
    <t>3f758m67228A07</t>
  </si>
  <si>
    <t>3f758m</t>
  </si>
  <si>
    <t>SAKAH</t>
  </si>
  <si>
    <t>FADIH</t>
  </si>
  <si>
    <t>3574010306066893</t>
  </si>
  <si>
    <t>3574010306066895</t>
  </si>
  <si>
    <t>JL.TAMBORA RW 03 RT 001, KADEMANGAN</t>
  </si>
  <si>
    <t>3f758n67228A02</t>
  </si>
  <si>
    <t>3f758n</t>
  </si>
  <si>
    <t>MANDRIONO</t>
  </si>
  <si>
    <t>SUDARMI</t>
  </si>
  <si>
    <t>FERI ARDIANSYAH CAHYONO</t>
  </si>
  <si>
    <t>3574010306068385</t>
  </si>
  <si>
    <t>BLOK TANJUNG RW 07 RT 002, KADEMANGAN</t>
  </si>
  <si>
    <t>3f758o67228A08</t>
  </si>
  <si>
    <t>3f758o</t>
  </si>
  <si>
    <t>SAMSUL ARIFIN</t>
  </si>
  <si>
    <t>SRI FENI</t>
  </si>
  <si>
    <t>SEBRINA SAFIRA S</t>
  </si>
  <si>
    <t>3574010406061556</t>
  </si>
  <si>
    <t>3574010306063681</t>
  </si>
  <si>
    <t>BLOK PA3SAR RW 02 RT 003, KADEMANGAN</t>
  </si>
  <si>
    <t>3f758r67228A04</t>
  </si>
  <si>
    <t>3f758r</t>
  </si>
  <si>
    <t>SUPO</t>
  </si>
  <si>
    <t>B SUPIYA</t>
  </si>
  <si>
    <t>BLOK KOLOR RW 06 RT 002, KADEMANGAN</t>
  </si>
  <si>
    <t>3f758s67228A00</t>
  </si>
  <si>
    <t>3f758s</t>
  </si>
  <si>
    <t>HOTIBUN</t>
  </si>
  <si>
    <t>SUPAIDA</t>
  </si>
  <si>
    <t>HALIMATUS SYADIAH</t>
  </si>
  <si>
    <t>3574010306069231</t>
  </si>
  <si>
    <t>BLOK KOLOR RW 06 RT 005, KADEMANGAN</t>
  </si>
  <si>
    <t>3f758t67228A05</t>
  </si>
  <si>
    <t>3f758t</t>
  </si>
  <si>
    <t>MASTUR</t>
  </si>
  <si>
    <t>NAVIDATUL ILMIAH</t>
  </si>
  <si>
    <t>RIZKI FATHUR ROHMAN</t>
  </si>
  <si>
    <t>BLOK KOLOR RW 06 RT 001, KADEMANGAN</t>
  </si>
  <si>
    <t>No.Urut</t>
  </si>
  <si>
    <t>Desa</t>
  </si>
  <si>
    <t>Nomor</t>
  </si>
  <si>
    <t>wanted</t>
  </si>
  <si>
    <t>Pivot table output. Kolom H bisa di-hide.</t>
  </si>
</sst>
</file>

<file path=xl/styles.xml><?xml version="1.0" encoding="utf-8"?>
<styleSheet xmlns="http://schemas.openxmlformats.org/spreadsheetml/2006/main">
  <numFmts count="1">
    <numFmt numFmtId="41" formatCode="_(* #,##0_);_(* \(#,##0\);_(* &quot;-&quot;_);_(@_)"/>
  </numFmts>
  <fonts count="5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Protection="1">
      <protection hidden="1"/>
    </xf>
    <xf numFmtId="0" fontId="0" fillId="0" borderId="0" xfId="0" applyAlignment="1">
      <alignment horizont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Fill="1" applyProtection="1">
      <protection hidden="1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41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hidden="1"/>
    </xf>
    <xf numFmtId="0" fontId="0" fillId="0" borderId="0" xfId="0" quotePrefix="1" applyFill="1" applyProtection="1">
      <protection hidden="1"/>
    </xf>
    <xf numFmtId="41" fontId="0" fillId="0" borderId="0" xfId="0" applyNumberFormat="1" applyFill="1" applyProtection="1">
      <protection hidden="1"/>
    </xf>
    <xf numFmtId="0" fontId="0" fillId="0" borderId="0" xfId="0" applyFill="1"/>
    <xf numFmtId="0" fontId="0" fillId="0" borderId="0" xfId="0" applyFill="1" applyProtection="1">
      <protection locked="0"/>
    </xf>
  </cellXfs>
  <cellStyles count="1">
    <cellStyle name="Normal" xfId="0" builtinId="0"/>
  </cellStyles>
  <dxfs count="1">
    <dxf>
      <fill>
        <patternFill patternType="none">
          <bgColor auto="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OnLoad="1" refreshedBy="Kid" refreshedDate="41481.620145486108" missingItemsLimit="0" createdVersion="3" refreshedVersion="3" minRefreshableVersion="3" recordCount="13">
  <cacheSource type="worksheet">
    <worksheetSource name="_mydata_"/>
  </cacheSource>
  <cacheFields count="13">
    <cacheField name="NO. URUT" numFmtId="0">
      <sharedItems containsSemiMixedTypes="0" containsString="0" containsNumber="1" containsInteger="1" minValue="1" maxValue="13" count="13">
        <n v="1"/>
        <n v="2"/>
        <n v="3"/>
        <n v="4"/>
        <n v="5"/>
        <n v="6"/>
        <n v="7"/>
        <n v="8"/>
        <n v="9"/>
        <n v="10"/>
        <n v="11"/>
        <n v="12"/>
        <n v="13"/>
      </sharedItems>
    </cacheField>
    <cacheField name="NO" numFmtId="0">
      <sharedItems containsSemiMixedTypes="0" containsString="0" containsNumber="1" containsInteger="1" minValue="1" maxValue="13"/>
    </cacheField>
    <cacheField name="NoBarcode Kartu dan Resi" numFmtId="0">
      <sharedItems count="13">
        <s v="3f758c67228A02"/>
        <s v="3f758f67228A09"/>
        <s v="3f758g67228A04"/>
        <s v="3f758h67228A00"/>
        <s v="3f758j67228A05"/>
        <s v="3f758k67228A06"/>
        <s v="3f758l67228A01"/>
        <s v="3f758m67228A07"/>
        <s v="3f758n67228A02"/>
        <s v="3f758o67228A08"/>
        <s v="3f758r67228A04"/>
        <s v="3f758s67228A00"/>
        <s v="3f758t67228A05"/>
      </sharedItems>
    </cacheField>
    <cacheField name="NomorKartu" numFmtId="0">
      <sharedItems/>
    </cacheField>
    <cacheField name="NamaKRT" numFmtId="0">
      <sharedItems/>
    </cacheField>
    <cacheField name="NamaPKRT" numFmtId="0">
      <sharedItems/>
    </cacheField>
    <cacheField name="NamaARTL" numFmtId="0">
      <sharedItems/>
    </cacheField>
    <cacheField name="NomorKK_1" numFmtId="0">
      <sharedItems/>
    </cacheField>
    <cacheField name="NomorKK_2" numFmtId="0">
      <sharedItems/>
    </cacheField>
    <cacheField name="NamaDesa" numFmtId="0">
      <sharedItems count="1">
        <s v="KADEMANGAN"/>
      </sharedItems>
    </cacheField>
    <cacheField name="Alamat" numFmtId="0">
      <sharedItems/>
    </cacheField>
    <cacheField name="Kecamatan" numFmtId="0">
      <sharedItems count="1">
        <s v="KADEMANGAN"/>
      </sharedItems>
    </cacheField>
    <cacheField name="wanted" numFmtId="0">
      <sharedItems containsSemiMixedTypes="0" containsString="0" containsNumber="1" containsInteger="1" minValue="0" maxValue="5" count="6">
        <n v="0"/>
        <n v="2"/>
        <n v="3"/>
        <n v="4"/>
        <n v="5"/>
        <n v="1"/>
      </sharedItems>
    </cacheField>
  </cacheFields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7" applyNumberFormats="0" applyBorderFormats="0" applyFontFormats="0" applyPatternFormats="0" applyAlignmentFormats="0" applyWidthHeightFormats="1" dataCaption="Values" updatedVersion="3" minRefreshableVersion="3" showCalcMbrs="0" useAutoFormatting="1" rowGrandTotals="0" colGrandTotals="0" itemPrintTitles="1" createdVersion="3" indent="0" compact="0" compactData="0">
  <location ref="H4:L9" firstHeaderRow="1" firstDataRow="1" firstDataCol="5"/>
  <pivotFields count="13"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/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">
        <item x="0"/>
      </items>
    </pivotField>
    <pivotField compact="0" outline="0" showAll="0"/>
    <pivotField axis="axisRow" compact="0" outline="0" showAll="0" defaultSubtotal="0">
      <items count="1">
        <item x="0"/>
      </items>
    </pivotField>
    <pivotField axis="axisRow" compact="0" outline="0" showAll="0" defaultSubtotal="0">
      <items count="6">
        <item x="0"/>
        <item x="5"/>
        <item x="1"/>
        <item x="2"/>
        <item x="3"/>
        <item x="4"/>
      </items>
    </pivotField>
  </pivotFields>
  <rowFields count="5">
    <field x="12"/>
    <field x="0"/>
    <field x="2"/>
    <field x="9"/>
    <field x="11"/>
  </rowFields>
  <rowItems count="5">
    <i>
      <x v="1"/>
      <x v="12"/>
      <x v="12"/>
      <x/>
      <x/>
    </i>
    <i>
      <x v="2"/>
      <x v="4"/>
      <x v="4"/>
      <x/>
      <x/>
    </i>
    <i>
      <x v="3"/>
      <x v="5"/>
      <x v="5"/>
      <x/>
      <x/>
    </i>
    <i>
      <x v="4"/>
      <x v="6"/>
      <x v="6"/>
      <x/>
      <x/>
    </i>
    <i>
      <x v="5"/>
      <x v="7"/>
      <x v="7"/>
      <x/>
      <x/>
    </i>
  </rowItems>
  <colItems count="1">
    <i/>
  </colItems>
  <formats count="1">
    <format dxfId="0">
      <pivotArea type="all" dataOnly="0" outline="0" fieldPosition="0"/>
    </format>
  </formats>
  <pivotTableStyleInfo name="PivotStyleLight16" showRowHeaders="1" showColHeaders="1" showRowStripes="0" showColStripes="0" showLastColumn="1"/>
  <filters count="1">
    <filter fld="12" type="captionGreaterThan" evalOrder="-1" id="1" stringValue1="0">
      <autoFilter ref="A1">
        <filterColumn colId="0">
          <customFilters>
            <customFilter operator="greaterThan" val="0"/>
          </customFilters>
        </filterColumn>
      </autoFilter>
    </filter>
  </filters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14"/>
  <sheetViews>
    <sheetView workbookViewId="0">
      <selection activeCell="N16" sqref="N16"/>
    </sheetView>
  </sheetViews>
  <sheetFormatPr defaultRowHeight="15"/>
  <cols>
    <col min="1" max="1" width="9.140625" style="2"/>
    <col min="2" max="2" width="5" style="3" bestFit="1" customWidth="1"/>
    <col min="3" max="3" width="18.140625" customWidth="1"/>
    <col min="4" max="4" width="8.140625" customWidth="1"/>
    <col min="5" max="5" width="11" customWidth="1"/>
    <col min="6" max="6" width="9" customWidth="1"/>
    <col min="7" max="7" width="11.85546875" customWidth="1"/>
    <col min="8" max="8" width="11.42578125" customWidth="1"/>
    <col min="9" max="9" width="13.28515625" customWidth="1"/>
    <col min="10" max="10" width="11.140625" customWidth="1"/>
    <col min="11" max="11" width="12.85546875" customWidth="1"/>
    <col min="12" max="12" width="16.28515625" customWidth="1"/>
  </cols>
  <sheetData>
    <row r="1" spans="1:13" ht="3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4" t="s">
        <v>106</v>
      </c>
    </row>
    <row r="2" spans="1:13">
      <c r="A2" s="2">
        <v>1</v>
      </c>
      <c r="B2">
        <v>1</v>
      </c>
      <c r="C2" t="s">
        <v>12</v>
      </c>
      <c r="D2" t="s">
        <v>13</v>
      </c>
      <c r="E2" t="s">
        <v>14</v>
      </c>
      <c r="F2" t="s">
        <v>15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19</v>
      </c>
      <c r="M2">
        <f>IFERROR(MATCH(C2,InputFD!$A:$A,0),0)</f>
        <v>0</v>
      </c>
    </row>
    <row r="3" spans="1:13">
      <c r="A3" s="2">
        <f>A2+1</f>
        <v>2</v>
      </c>
      <c r="B3">
        <v>2</v>
      </c>
      <c r="C3" t="s">
        <v>21</v>
      </c>
      <c r="D3" t="s">
        <v>22</v>
      </c>
      <c r="E3" t="s">
        <v>23</v>
      </c>
      <c r="F3" t="s">
        <v>24</v>
      </c>
      <c r="G3" t="s">
        <v>25</v>
      </c>
      <c r="H3" t="s">
        <v>26</v>
      </c>
      <c r="I3" t="s">
        <v>27</v>
      </c>
      <c r="J3" t="s">
        <v>19</v>
      </c>
      <c r="K3" t="s">
        <v>28</v>
      </c>
      <c r="L3" t="s">
        <v>19</v>
      </c>
      <c r="M3">
        <f>IFERROR(MATCH(C3,InputFD!$A:$A,0),0)</f>
        <v>0</v>
      </c>
    </row>
    <row r="4" spans="1:13">
      <c r="A4" s="2">
        <f t="shared" ref="A4:A14" si="0">A3+1</f>
        <v>3</v>
      </c>
      <c r="B4">
        <v>3</v>
      </c>
      <c r="C4" t="s">
        <v>29</v>
      </c>
      <c r="D4" t="s">
        <v>30</v>
      </c>
      <c r="E4" t="s">
        <v>31</v>
      </c>
      <c r="F4" t="s">
        <v>32</v>
      </c>
      <c r="G4" t="s">
        <v>33</v>
      </c>
      <c r="H4" t="s">
        <v>18</v>
      </c>
      <c r="I4" t="s">
        <v>18</v>
      </c>
      <c r="J4" t="s">
        <v>19</v>
      </c>
      <c r="K4" t="s">
        <v>34</v>
      </c>
      <c r="L4" t="s">
        <v>19</v>
      </c>
      <c r="M4">
        <f>IFERROR(MATCH(C4,InputFD!$A:$A,0),0)</f>
        <v>0</v>
      </c>
    </row>
    <row r="5" spans="1:13">
      <c r="A5" s="2">
        <f t="shared" si="0"/>
        <v>4</v>
      </c>
      <c r="B5">
        <v>4</v>
      </c>
      <c r="C5" t="s">
        <v>35</v>
      </c>
      <c r="D5" t="s">
        <v>36</v>
      </c>
      <c r="E5" t="s">
        <v>37</v>
      </c>
      <c r="F5" t="s">
        <v>38</v>
      </c>
      <c r="G5" t="s">
        <v>39</v>
      </c>
      <c r="H5" t="s">
        <v>40</v>
      </c>
      <c r="I5" t="s">
        <v>18</v>
      </c>
      <c r="J5" t="s">
        <v>19</v>
      </c>
      <c r="K5" t="s">
        <v>28</v>
      </c>
      <c r="L5" t="s">
        <v>19</v>
      </c>
      <c r="M5">
        <f>IFERROR(MATCH(C5,InputFD!$A:$A,0),0)</f>
        <v>0</v>
      </c>
    </row>
    <row r="6" spans="1:13">
      <c r="A6" s="2">
        <f t="shared" si="0"/>
        <v>5</v>
      </c>
      <c r="B6">
        <v>5</v>
      </c>
      <c r="C6" t="s">
        <v>41</v>
      </c>
      <c r="D6" t="s">
        <v>42</v>
      </c>
      <c r="E6" t="s">
        <v>43</v>
      </c>
      <c r="F6" t="s">
        <v>44</v>
      </c>
      <c r="G6" t="s">
        <v>45</v>
      </c>
      <c r="H6" t="s">
        <v>46</v>
      </c>
      <c r="I6" t="s">
        <v>18</v>
      </c>
      <c r="J6" t="s">
        <v>19</v>
      </c>
      <c r="K6" t="s">
        <v>47</v>
      </c>
      <c r="L6" t="s">
        <v>19</v>
      </c>
      <c r="M6">
        <f>IFERROR(MATCH(C6,InputFD!$A:$A,0),0)</f>
        <v>2</v>
      </c>
    </row>
    <row r="7" spans="1:13">
      <c r="A7" s="2">
        <f t="shared" si="0"/>
        <v>6</v>
      </c>
      <c r="B7">
        <v>6</v>
      </c>
      <c r="C7" t="s">
        <v>48</v>
      </c>
      <c r="D7" t="s">
        <v>49</v>
      </c>
      <c r="E7" t="s">
        <v>50</v>
      </c>
      <c r="F7" t="s">
        <v>51</v>
      </c>
      <c r="G7" t="s">
        <v>52</v>
      </c>
      <c r="H7" t="s">
        <v>53</v>
      </c>
      <c r="I7" t="s">
        <v>18</v>
      </c>
      <c r="J7" t="s">
        <v>19</v>
      </c>
      <c r="K7" t="s">
        <v>54</v>
      </c>
      <c r="L7" t="s">
        <v>19</v>
      </c>
      <c r="M7">
        <f>IFERROR(MATCH(C7,InputFD!$A:$A,0),0)</f>
        <v>3</v>
      </c>
    </row>
    <row r="8" spans="1:13">
      <c r="A8" s="2">
        <f t="shared" si="0"/>
        <v>7</v>
      </c>
      <c r="B8">
        <v>7</v>
      </c>
      <c r="C8" t="s">
        <v>55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61</v>
      </c>
      <c r="J8" t="s">
        <v>19</v>
      </c>
      <c r="K8" t="s">
        <v>62</v>
      </c>
      <c r="L8" t="s">
        <v>19</v>
      </c>
      <c r="M8">
        <f>IFERROR(MATCH(C8,InputFD!$A:$A,0),0)</f>
        <v>4</v>
      </c>
    </row>
    <row r="9" spans="1:13">
      <c r="A9" s="2">
        <f t="shared" si="0"/>
        <v>8</v>
      </c>
      <c r="B9">
        <v>8</v>
      </c>
      <c r="C9" t="s">
        <v>63</v>
      </c>
      <c r="D9" t="s">
        <v>64</v>
      </c>
      <c r="E9" t="s">
        <v>65</v>
      </c>
      <c r="F9" t="s">
        <v>66</v>
      </c>
      <c r="G9" t="s">
        <v>33</v>
      </c>
      <c r="H9" t="s">
        <v>67</v>
      </c>
      <c r="I9" t="s">
        <v>68</v>
      </c>
      <c r="J9" t="s">
        <v>19</v>
      </c>
      <c r="K9" t="s">
        <v>69</v>
      </c>
      <c r="L9" t="s">
        <v>19</v>
      </c>
      <c r="M9">
        <f>IFERROR(MATCH(C9,InputFD!$A:$A,0),0)</f>
        <v>5</v>
      </c>
    </row>
    <row r="10" spans="1:13">
      <c r="A10" s="2">
        <f t="shared" si="0"/>
        <v>9</v>
      </c>
      <c r="B10">
        <v>9</v>
      </c>
      <c r="C10" t="s">
        <v>70</v>
      </c>
      <c r="D10" t="s">
        <v>71</v>
      </c>
      <c r="E10" t="s">
        <v>72</v>
      </c>
      <c r="F10" t="s">
        <v>73</v>
      </c>
      <c r="G10" t="s">
        <v>74</v>
      </c>
      <c r="H10" t="s">
        <v>75</v>
      </c>
      <c r="I10" t="s">
        <v>18</v>
      </c>
      <c r="J10" t="s">
        <v>19</v>
      </c>
      <c r="K10" t="s">
        <v>76</v>
      </c>
      <c r="L10" t="s">
        <v>19</v>
      </c>
      <c r="M10">
        <f>IFERROR(MATCH(C10,InputFD!$A:$A,0),0)</f>
        <v>0</v>
      </c>
    </row>
    <row r="11" spans="1:13">
      <c r="A11" s="2">
        <f t="shared" si="0"/>
        <v>10</v>
      </c>
      <c r="B11">
        <v>10</v>
      </c>
      <c r="C11" t="s">
        <v>77</v>
      </c>
      <c r="D11" t="s">
        <v>78</v>
      </c>
      <c r="E11" t="s">
        <v>79</v>
      </c>
      <c r="F11" t="s">
        <v>80</v>
      </c>
      <c r="G11" t="s">
        <v>81</v>
      </c>
      <c r="H11" t="s">
        <v>82</v>
      </c>
      <c r="I11" t="s">
        <v>83</v>
      </c>
      <c r="J11" t="s">
        <v>19</v>
      </c>
      <c r="K11" t="s">
        <v>84</v>
      </c>
      <c r="L11" t="s">
        <v>19</v>
      </c>
      <c r="M11">
        <f>IFERROR(MATCH(C11,InputFD!$A:$A,0),0)</f>
        <v>0</v>
      </c>
    </row>
    <row r="12" spans="1:13">
      <c r="A12" s="2">
        <f t="shared" si="0"/>
        <v>11</v>
      </c>
      <c r="B12">
        <v>11</v>
      </c>
      <c r="C12" t="s">
        <v>85</v>
      </c>
      <c r="D12" t="s">
        <v>86</v>
      </c>
      <c r="E12" t="s">
        <v>87</v>
      </c>
      <c r="F12" t="s">
        <v>88</v>
      </c>
      <c r="G12" t="s">
        <v>33</v>
      </c>
      <c r="H12" t="s">
        <v>18</v>
      </c>
      <c r="I12" t="s">
        <v>18</v>
      </c>
      <c r="J12" t="s">
        <v>19</v>
      </c>
      <c r="K12" t="s">
        <v>89</v>
      </c>
      <c r="L12" t="s">
        <v>19</v>
      </c>
      <c r="M12">
        <f>IFERROR(MATCH(C12,InputFD!$A:$A,0),0)</f>
        <v>0</v>
      </c>
    </row>
    <row r="13" spans="1:13">
      <c r="A13" s="2">
        <f t="shared" si="0"/>
        <v>12</v>
      </c>
      <c r="B13">
        <v>12</v>
      </c>
      <c r="C13" t="s">
        <v>90</v>
      </c>
      <c r="D13" t="s">
        <v>91</v>
      </c>
      <c r="E13" t="s">
        <v>92</v>
      </c>
      <c r="F13" t="s">
        <v>93</v>
      </c>
      <c r="G13" t="s">
        <v>94</v>
      </c>
      <c r="H13" t="s">
        <v>95</v>
      </c>
      <c r="I13" t="s">
        <v>18</v>
      </c>
      <c r="J13" t="s">
        <v>19</v>
      </c>
      <c r="K13" t="s">
        <v>96</v>
      </c>
      <c r="L13" t="s">
        <v>19</v>
      </c>
      <c r="M13">
        <f>IFERROR(MATCH(C13,InputFD!$A:$A,0),0)</f>
        <v>0</v>
      </c>
    </row>
    <row r="14" spans="1:13">
      <c r="A14" s="2">
        <f t="shared" si="0"/>
        <v>13</v>
      </c>
      <c r="B14">
        <v>13</v>
      </c>
      <c r="C14" t="s">
        <v>97</v>
      </c>
      <c r="D14" t="s">
        <v>98</v>
      </c>
      <c r="E14" t="s">
        <v>99</v>
      </c>
      <c r="F14" t="s">
        <v>100</v>
      </c>
      <c r="G14" t="s">
        <v>101</v>
      </c>
      <c r="H14" t="s">
        <v>18</v>
      </c>
      <c r="I14" t="s">
        <v>18</v>
      </c>
      <c r="J14" t="s">
        <v>19</v>
      </c>
      <c r="K14" t="s">
        <v>102</v>
      </c>
      <c r="L14" t="s">
        <v>19</v>
      </c>
      <c r="M14">
        <f>IFERROR(MATCH(C14,InputFD!$A:$A,0),0)</f>
        <v>1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A5"/>
  <sheetViews>
    <sheetView workbookViewId="0"/>
  </sheetViews>
  <sheetFormatPr defaultRowHeight="15"/>
  <cols>
    <col min="1" max="1" width="23.7109375" style="14" customWidth="1"/>
    <col min="2" max="16384" width="9.140625" style="5"/>
  </cols>
  <sheetData>
    <row r="1" spans="1:1">
      <c r="A1" s="13" t="s">
        <v>97</v>
      </c>
    </row>
    <row r="2" spans="1:1">
      <c r="A2" s="13" t="s">
        <v>41</v>
      </c>
    </row>
    <row r="3" spans="1:1">
      <c r="A3" s="13" t="s">
        <v>48</v>
      </c>
    </row>
    <row r="4" spans="1:1">
      <c r="A4" s="13" t="s">
        <v>55</v>
      </c>
    </row>
    <row r="5" spans="1:1">
      <c r="A5" s="13" t="s">
        <v>63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L23"/>
  <sheetViews>
    <sheetView tabSelected="1" workbookViewId="0">
      <selection activeCell="H3" sqref="H3"/>
    </sheetView>
  </sheetViews>
  <sheetFormatPr defaultRowHeight="15"/>
  <cols>
    <col min="1" max="1" width="8.42578125" style="5" customWidth="1"/>
    <col min="2" max="2" width="12.140625" style="5" customWidth="1"/>
    <col min="3" max="3" width="16" style="12" customWidth="1"/>
    <col min="4" max="4" width="19" style="5" customWidth="1"/>
    <col min="5" max="5" width="16.5703125" style="5" customWidth="1"/>
    <col min="6" max="7" width="9.140625" style="5"/>
    <col min="8" max="8" width="9.5703125" style="5" customWidth="1"/>
    <col min="9" max="9" width="11.7109375" style="5" bestFit="1" customWidth="1"/>
    <col min="10" max="10" width="26" style="5" bestFit="1" customWidth="1"/>
    <col min="11" max="12" width="14.28515625" style="5" bestFit="1" customWidth="1"/>
    <col min="13" max="16384" width="9.140625" style="5"/>
  </cols>
  <sheetData>
    <row r="1" spans="1:12" s="10" customFormat="1" ht="30" customHeight="1" thickBot="1">
      <c r="A1" s="6"/>
      <c r="B1" s="7" t="s">
        <v>103</v>
      </c>
      <c r="C1" s="8" t="s">
        <v>105</v>
      </c>
      <c r="D1" s="7" t="s">
        <v>104</v>
      </c>
      <c r="E1" s="9" t="s">
        <v>11</v>
      </c>
    </row>
    <row r="2" spans="1:12">
      <c r="A2" s="11">
        <f t="array" ref="A2">SMALL(IF(Database!C$2:C$14=Hasil!C2,Database!A$2:A$14),Database!A$2:A$14)</f>
        <v>13</v>
      </c>
      <c r="B2" s="5">
        <f>IF(ISNUMBER(A2),INDEX(Database!B$2:B$14,A2),"")</f>
        <v>13</v>
      </c>
      <c r="C2" s="12" t="str">
        <f>InputFD!A1</f>
        <v>3f758t67228A05</v>
      </c>
      <c r="D2" s="5" t="str">
        <f>IF(ISNUMBER(A2),INDEX(Database!J$2:J$14,A2),"")</f>
        <v>KADEMANGAN</v>
      </c>
      <c r="E2" s="5" t="str">
        <f>IF(ISNUMBER(A2),INDEX(Database!L$2:L$14,A2),"")</f>
        <v>KADEMANGAN</v>
      </c>
      <c r="H2" s="5" t="s">
        <v>107</v>
      </c>
    </row>
    <row r="3" spans="1:12">
      <c r="A3" s="11">
        <f t="array" ref="A3">SMALL(IF(Database!C$2:C$14=Hasil!C3,Database!A$2:A$14),Database!A$2:A$14)</f>
        <v>5</v>
      </c>
      <c r="B3" s="5">
        <f>IF(ISNUMBER(A3),INDEX(Database!B$2:B$14,A3),"")</f>
        <v>5</v>
      </c>
      <c r="C3" s="12" t="str">
        <f>InputFD!A2</f>
        <v>3f758j67228A05</v>
      </c>
      <c r="D3" s="5" t="str">
        <f>IF(ISNUMBER(A3),INDEX(Database!J$2:J$14,A3),"")</f>
        <v>KADEMANGAN</v>
      </c>
      <c r="E3" s="5" t="str">
        <f>IF(ISNUMBER(A3),INDEX(Database!L$2:L$14,A3),"")</f>
        <v>KADEMANGAN</v>
      </c>
    </row>
    <row r="4" spans="1:12">
      <c r="A4" s="11">
        <f t="array" ref="A4">SMALL(IF(Database!C$2:C$14=Hasil!C4,Database!A$2:A$14),Database!A$2:A$14)</f>
        <v>6</v>
      </c>
      <c r="B4" s="5">
        <f>IF(ISNUMBER(A4),INDEX(Database!B$2:B$14,A4),"")</f>
        <v>6</v>
      </c>
      <c r="C4" s="12" t="str">
        <f>InputFD!A3</f>
        <v>3f758k67228A06</v>
      </c>
      <c r="D4" s="5" t="str">
        <f>IF(ISNUMBER(A4),INDEX(Database!J$2:J$14,A4),"")</f>
        <v>KADEMANGAN</v>
      </c>
      <c r="E4" s="5" t="str">
        <f>IF(ISNUMBER(A4),INDEX(Database!L$2:L$14,A4),"")</f>
        <v>KADEMANGAN</v>
      </c>
      <c r="H4" s="13" t="s">
        <v>106</v>
      </c>
      <c r="I4" s="13" t="s">
        <v>0</v>
      </c>
      <c r="J4" s="13" t="s">
        <v>2</v>
      </c>
      <c r="K4" s="13" t="s">
        <v>9</v>
      </c>
      <c r="L4" s="13" t="s">
        <v>11</v>
      </c>
    </row>
    <row r="5" spans="1:12">
      <c r="A5" s="11">
        <f t="array" ref="A5">SMALL(IF(Database!C$2:C$14=Hasil!C5,Database!A$2:A$14),Database!A$2:A$14)</f>
        <v>7</v>
      </c>
      <c r="B5" s="5">
        <f>IF(ISNUMBER(A5),INDEX(Database!B$2:B$14,A5),"")</f>
        <v>7</v>
      </c>
      <c r="C5" s="12" t="str">
        <f>InputFD!A4</f>
        <v>3f758l67228A01</v>
      </c>
      <c r="D5" s="5" t="str">
        <f>IF(ISNUMBER(A5),INDEX(Database!J$2:J$14,A5),"")</f>
        <v>KADEMANGAN</v>
      </c>
      <c r="E5" s="5" t="str">
        <f>IF(ISNUMBER(A5),INDEX(Database!L$2:L$14,A5),"")</f>
        <v>KADEMANGAN</v>
      </c>
      <c r="H5" s="13">
        <v>1</v>
      </c>
      <c r="I5" s="13">
        <v>13</v>
      </c>
      <c r="J5" s="13" t="s">
        <v>97</v>
      </c>
      <c r="K5" s="13" t="s">
        <v>19</v>
      </c>
      <c r="L5" s="13" t="s">
        <v>19</v>
      </c>
    </row>
    <row r="6" spans="1:12">
      <c r="A6" s="11">
        <f t="array" ref="A6">SMALL(IF(Database!C$2:C$14=Hasil!C6,Database!A$2:A$14),Database!A$2:A$14)</f>
        <v>8</v>
      </c>
      <c r="B6" s="5">
        <f>IF(ISNUMBER(A6),INDEX(Database!B$2:B$14,A6),"")</f>
        <v>8</v>
      </c>
      <c r="C6" s="12" t="str">
        <f>InputFD!A5</f>
        <v>3f758m67228A07</v>
      </c>
      <c r="D6" s="5" t="str">
        <f>IF(ISNUMBER(A6),INDEX(Database!J$2:J$14,A6),"")</f>
        <v>KADEMANGAN</v>
      </c>
      <c r="E6" s="5" t="str">
        <f>IF(ISNUMBER(A6),INDEX(Database!L$2:L$14,A6),"")</f>
        <v>KADEMANGAN</v>
      </c>
      <c r="H6" s="13">
        <v>2</v>
      </c>
      <c r="I6" s="13">
        <v>5</v>
      </c>
      <c r="J6" s="13" t="s">
        <v>41</v>
      </c>
      <c r="K6" s="13" t="s">
        <v>19</v>
      </c>
      <c r="L6" s="13" t="s">
        <v>19</v>
      </c>
    </row>
    <row r="7" spans="1:12">
      <c r="A7" s="11" t="e">
        <f t="array" ref="A7">SMALL(IF(Database!C$2:C$14=Hasil!C7,Database!A$2:A$14),Database!A$2:A$14)</f>
        <v>#NUM!</v>
      </c>
      <c r="B7" s="5" t="str">
        <f>IF(ISNUMBER(A7),INDEX(Database!B$2:B$14,A7),"")</f>
        <v/>
      </c>
      <c r="C7" s="12">
        <f>InputFD!A6</f>
        <v>0</v>
      </c>
      <c r="D7" s="5" t="str">
        <f>IF(ISNUMBER(A7),INDEX(Database!J$2:J$14,A7),"")</f>
        <v/>
      </c>
      <c r="E7" s="5" t="str">
        <f>IF(ISNUMBER(A7),INDEX(Database!L$2:L$14,A7),"")</f>
        <v/>
      </c>
      <c r="H7" s="13">
        <v>3</v>
      </c>
      <c r="I7" s="13">
        <v>6</v>
      </c>
      <c r="J7" s="13" t="s">
        <v>48</v>
      </c>
      <c r="K7" s="13" t="s">
        <v>19</v>
      </c>
      <c r="L7" s="13" t="s">
        <v>19</v>
      </c>
    </row>
    <row r="8" spans="1:12">
      <c r="A8" s="11" t="e">
        <f t="array" ref="A8">SMALL(IF(Database!C$2:C$14=Hasil!C8,Database!A$2:A$14),Database!A$2:A$14)</f>
        <v>#NUM!</v>
      </c>
      <c r="B8" s="5" t="str">
        <f>IF(ISNUMBER(A8),INDEX(Database!B$2:B$14,A8),"")</f>
        <v/>
      </c>
      <c r="C8" s="12">
        <f>InputFD!A7</f>
        <v>0</v>
      </c>
      <c r="D8" s="5" t="str">
        <f>IF(ISNUMBER(A8),INDEX(Database!J$2:J$14,A8),"")</f>
        <v/>
      </c>
      <c r="E8" s="5" t="str">
        <f>IF(ISNUMBER(A8),INDEX(Database!L$2:L$14,A8),"")</f>
        <v/>
      </c>
      <c r="H8" s="13">
        <v>4</v>
      </c>
      <c r="I8" s="13">
        <v>7</v>
      </c>
      <c r="J8" s="13" t="s">
        <v>55</v>
      </c>
      <c r="K8" s="13" t="s">
        <v>19</v>
      </c>
      <c r="L8" s="13" t="s">
        <v>19</v>
      </c>
    </row>
    <row r="9" spans="1:12">
      <c r="A9" s="11" t="e">
        <f t="array" ref="A9">SMALL(IF(Database!C$2:C$14=Hasil!C9,Database!A$2:A$14),Database!A$2:A$14)</f>
        <v>#NUM!</v>
      </c>
      <c r="B9" s="5" t="str">
        <f>IF(ISNUMBER(A9),INDEX(Database!B$2:B$14,A9),"")</f>
        <v/>
      </c>
      <c r="C9" s="12">
        <f>InputFD!A8</f>
        <v>0</v>
      </c>
      <c r="D9" s="5" t="str">
        <f>IF(ISNUMBER(A9),INDEX(Database!J$2:J$14,A9),"")</f>
        <v/>
      </c>
      <c r="E9" s="5" t="str">
        <f>IF(ISNUMBER(A9),INDEX(Database!L$2:L$14,A9),"")</f>
        <v/>
      </c>
      <c r="H9" s="13">
        <v>5</v>
      </c>
      <c r="I9" s="13">
        <v>8</v>
      </c>
      <c r="J9" s="13" t="s">
        <v>63</v>
      </c>
      <c r="K9" s="13" t="s">
        <v>19</v>
      </c>
      <c r="L9" s="13" t="s">
        <v>19</v>
      </c>
    </row>
    <row r="10" spans="1:12">
      <c r="A10" s="11" t="e">
        <f t="array" ref="A10">SMALL(IF(Database!C$2:C$14=Hasil!C10,Database!A$2:A$14),Database!A$2:A$14)</f>
        <v>#NUM!</v>
      </c>
      <c r="B10" s="5" t="str">
        <f>IF(ISNUMBER(A10),INDEX(Database!B$2:B$14,A10),"")</f>
        <v/>
      </c>
      <c r="C10" s="12">
        <f>InputFD!A9</f>
        <v>0</v>
      </c>
      <c r="D10" s="5" t="str">
        <f>IF(ISNUMBER(A10),INDEX(Database!J$2:J$14,A10),"")</f>
        <v/>
      </c>
      <c r="E10" s="5" t="str">
        <f>IF(ISNUMBER(A10),INDEX(Database!L$2:L$14,A10),"")</f>
        <v/>
      </c>
      <c r="H10" s="13"/>
      <c r="I10" s="13"/>
      <c r="J10" s="13"/>
      <c r="K10" s="13"/>
      <c r="L10" s="13"/>
    </row>
    <row r="11" spans="1:12">
      <c r="A11" s="11" t="e">
        <f t="array" ref="A11">SMALL(IF(Database!C$2:C$14=Hasil!C11,Database!A$2:A$14),Database!A$2:A$14)</f>
        <v>#NUM!</v>
      </c>
      <c r="B11" s="5" t="str">
        <f>IF(ISNUMBER(A11),INDEX(Database!B$2:B$14,A11),"")</f>
        <v/>
      </c>
      <c r="C11" s="12">
        <f>InputFD!A10</f>
        <v>0</v>
      </c>
      <c r="D11" s="5" t="str">
        <f>IF(ISNUMBER(A11),INDEX(Database!J$2:J$14,A11),"")</f>
        <v/>
      </c>
      <c r="E11" s="5" t="str">
        <f>IF(ISNUMBER(A11),INDEX(Database!L$2:L$14,A11),"")</f>
        <v/>
      </c>
      <c r="H11" s="13"/>
      <c r="I11" s="13"/>
      <c r="J11" s="13"/>
      <c r="K11" s="13"/>
      <c r="L11" s="13"/>
    </row>
    <row r="12" spans="1:12">
      <c r="A12" s="11" t="e">
        <f t="array" ref="A12">SMALL(IF(Database!C$2:C$14=Hasil!C12,Database!A$2:A$14),Database!A$2:A$14)</f>
        <v>#NUM!</v>
      </c>
      <c r="B12" s="5" t="str">
        <f>IF(ISNUMBER(A12),INDEX(Database!B$2:B$14,A12),"")</f>
        <v/>
      </c>
      <c r="C12" s="12">
        <f>InputFD!A11</f>
        <v>0</v>
      </c>
      <c r="D12" s="5" t="str">
        <f>IF(ISNUMBER(A12),INDEX(Database!J$2:J$14,A12),"")</f>
        <v/>
      </c>
      <c r="E12" s="5" t="str">
        <f>IF(ISNUMBER(A12),INDEX(Database!L$2:L$14,A12),"")</f>
        <v/>
      </c>
      <c r="H12" s="13"/>
      <c r="I12" s="13"/>
      <c r="J12" s="13"/>
      <c r="K12" s="13"/>
      <c r="L12" s="13"/>
    </row>
    <row r="13" spans="1:12">
      <c r="A13" s="11" t="e">
        <f t="array" ref="A13">SMALL(IF(Database!C$2:C$14=Hasil!C13,Database!A$2:A$14),Database!A$2:A$14)</f>
        <v>#NUM!</v>
      </c>
      <c r="B13" s="5" t="str">
        <f>IF(ISNUMBER(A13),INDEX(Database!B$2:B$14,A13),"")</f>
        <v/>
      </c>
      <c r="C13" s="12">
        <f>InputFD!A12</f>
        <v>0</v>
      </c>
      <c r="D13" s="5" t="str">
        <f>IF(ISNUMBER(A13),INDEX(Database!J$2:J$14,A13),"")</f>
        <v/>
      </c>
      <c r="E13" s="5" t="str">
        <f>IF(ISNUMBER(A13),INDEX(Database!L$2:L$14,A13),"")</f>
        <v/>
      </c>
      <c r="H13" s="13"/>
      <c r="I13" s="13"/>
      <c r="J13" s="13"/>
      <c r="K13" s="13"/>
      <c r="L13" s="13"/>
    </row>
    <row r="14" spans="1:12">
      <c r="H14" s="13"/>
      <c r="I14" s="13"/>
      <c r="J14" s="13"/>
      <c r="K14" s="13"/>
      <c r="L14" s="13"/>
    </row>
    <row r="15" spans="1:12">
      <c r="H15" s="13"/>
      <c r="I15" s="13"/>
      <c r="J15" s="13"/>
    </row>
    <row r="16" spans="1:12">
      <c r="H16" s="13"/>
      <c r="I16" s="13"/>
      <c r="J16" s="13"/>
    </row>
    <row r="17" spans="8:10">
      <c r="H17" s="13"/>
      <c r="I17" s="13"/>
      <c r="J17" s="13"/>
    </row>
    <row r="18" spans="8:10">
      <c r="H18" s="13"/>
      <c r="I18" s="13"/>
      <c r="J18" s="13"/>
    </row>
    <row r="19" spans="8:10">
      <c r="H19" s="13"/>
      <c r="I19" s="13"/>
      <c r="J19" s="13"/>
    </row>
    <row r="20" spans="8:10">
      <c r="H20" s="13"/>
      <c r="I20" s="13"/>
      <c r="J20" s="13"/>
    </row>
    <row r="21" spans="8:10">
      <c r="H21" s="13"/>
      <c r="I21" s="13"/>
      <c r="J21" s="13"/>
    </row>
    <row r="22" spans="8:10">
      <c r="H22" s="13"/>
      <c r="I22" s="13"/>
    </row>
    <row r="23" spans="8:10">
      <c r="H23" s="13"/>
      <c r="I23" s="13"/>
    </row>
  </sheetData>
  <autoFilter ref="A1:E1"/>
  <pageMargins left="0.7" right="0.7" top="0.75" bottom="0.75" header="0.3" footer="0.3"/>
  <pageSetup orientation="portrait" horizontalDpi="120" verticalDpi="72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Database</vt:lpstr>
      <vt:lpstr>InputFD</vt:lpstr>
      <vt:lpstr>Hasil</vt:lpstr>
      <vt:lpstr>_databaseKPS2013_</vt:lpstr>
    </vt:vector>
  </TitlesOfParts>
  <Company>PT. POS INDONESIA ( Persero 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Penjualan01</dc:creator>
  <cp:lastModifiedBy>Kid</cp:lastModifiedBy>
  <dcterms:created xsi:type="dcterms:W3CDTF">2013-07-23T00:42:00Z</dcterms:created>
  <dcterms:modified xsi:type="dcterms:W3CDTF">2013-07-26T08:04:34Z</dcterms:modified>
</cp:coreProperties>
</file>