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5315" windowHeight="5445"/>
  </bookViews>
  <sheets>
    <sheet name="Sheet7" sheetId="8" r:id="rId1"/>
    <sheet name="Raw data" sheetId="5" r:id="rId2"/>
    <sheet name="Sheet6" sheetId="7" r:id="rId3"/>
  </sheets>
  <definedNames>
    <definedName name="_xlnm._FilterDatabase" localSheetId="1" hidden="1">'Raw data'!$A$1:$O$1</definedName>
  </definedNames>
  <calcPr calcId="125725"/>
  <pivotCaches>
    <pivotCache cacheId="0" r:id="rId4"/>
  </pivotCaches>
</workbook>
</file>

<file path=xl/calcChain.xml><?xml version="1.0" encoding="utf-8"?>
<calcChain xmlns="http://schemas.openxmlformats.org/spreadsheetml/2006/main">
  <c r="E21" i="8"/>
  <c r="E20"/>
  <c r="E19"/>
  <c r="E17"/>
  <c r="E18" s="1"/>
  <c r="E15"/>
  <c r="E16" s="1"/>
  <c r="E12"/>
  <c r="E13" s="1"/>
  <c r="E14" s="1"/>
  <c r="E9"/>
  <c r="E10" s="1"/>
  <c r="E11" s="1"/>
  <c r="E6"/>
  <c r="E7" s="1"/>
  <c r="E8" s="1"/>
  <c r="E4"/>
  <c r="E5" s="1"/>
  <c r="D9"/>
  <c r="D10" s="1"/>
  <c r="D11" s="1"/>
  <c r="D12"/>
  <c r="D13" s="1"/>
  <c r="D14" s="1"/>
  <c r="D15"/>
  <c r="D16"/>
  <c r="D17"/>
  <c r="D18"/>
  <c r="D19"/>
  <c r="D20"/>
  <c r="D21"/>
  <c r="D6"/>
  <c r="D7" s="1"/>
  <c r="D8" s="1"/>
  <c r="D4"/>
  <c r="D5" s="1"/>
</calcChain>
</file>

<file path=xl/sharedStrings.xml><?xml version="1.0" encoding="utf-8"?>
<sst xmlns="http://schemas.openxmlformats.org/spreadsheetml/2006/main" count="362" uniqueCount="120">
  <si>
    <t>Alarm Start Time</t>
  </si>
  <si>
    <t>Date 2</t>
  </si>
  <si>
    <t>Indus ID</t>
  </si>
  <si>
    <t>Site Name</t>
  </si>
  <si>
    <t>TT ID</t>
  </si>
  <si>
    <t>Additional Text</t>
  </si>
  <si>
    <t>Description</t>
  </si>
  <si>
    <t>Alarm on Site</t>
  </si>
  <si>
    <t>Eqp Faulty</t>
  </si>
  <si>
    <t>Logic ID</t>
  </si>
  <si>
    <t>Town</t>
  </si>
  <si>
    <t>Additional Info</t>
  </si>
  <si>
    <t>Null</t>
  </si>
  <si>
    <t>Karimnagar</t>
  </si>
  <si>
    <t>Shelter Temperature High</t>
  </si>
  <si>
    <t>PIU</t>
  </si>
  <si>
    <t>Nizamabad</t>
  </si>
  <si>
    <t>Hyderabad</t>
  </si>
  <si>
    <t>Rectifier Fail</t>
  </si>
  <si>
    <t>PP</t>
  </si>
  <si>
    <t>Tue Jan 31 20:15:43 IST 2012</t>
  </si>
  <si>
    <t>BCF-23_Jankampet</t>
  </si>
  <si>
    <t>POWER MAJOR</t>
  </si>
  <si>
    <t>Mains Fail_on_BSC-206424_BCF-23</t>
  </si>
  <si>
    <t>Mains Fail</t>
  </si>
  <si>
    <t>NSN_Idea-Hyderabad_AIRTEL_BSC-206424_BCF-23_594404514                                                                  _</t>
  </si>
  <si>
    <t>EXTERNAL AL 2</t>
  </si>
  <si>
    <t>AC MAINS FAILURE</t>
  </si>
  <si>
    <t>NSN_Idea-Hyderabad_AIRTEL_BSC-206424_BCF-23_594404513                                                                  _</t>
  </si>
  <si>
    <t>EXTERNAL AL 1</t>
  </si>
  <si>
    <t>RECTIFIER FAILURE</t>
  </si>
  <si>
    <t>Rectifier Fail_on_BSC-206424_BCF-23</t>
  </si>
  <si>
    <t>NSN_Idea-Hyderabad_AIRTEL_BSC-206424_BCF-23_594404515                                                                  _</t>
  </si>
  <si>
    <t>EXTERNAL AL 4</t>
  </si>
  <si>
    <t>Adilabad</t>
  </si>
  <si>
    <t>RECTIFIER FAULTY ALARM</t>
  </si>
  <si>
    <t>EXTERNAL AL 9</t>
  </si>
  <si>
    <t>DG ON</t>
  </si>
  <si>
    <t>DG on Load</t>
  </si>
  <si>
    <t>DG</t>
  </si>
  <si>
    <t>POWER MAJOR ALARM</t>
  </si>
  <si>
    <t>Tue Jan 31 19:56:54 IST 2012</t>
  </si>
  <si>
    <t>BCF-28_Gachibowli2</t>
  </si>
  <si>
    <t>Mains Fail_on_BSC-210176_BCF-28</t>
  </si>
  <si>
    <t>NSN_Idea-Hyderabad_IDEA_BSC-210176_BCF-28_594399627                                                                    _</t>
  </si>
  <si>
    <t>Tue Jan 31 19:56:44 IST 2012</t>
  </si>
  <si>
    <t>BCF-16_Gatchibowli</t>
  </si>
  <si>
    <t>AC TOTAL PACKAGE FAIL</t>
  </si>
  <si>
    <t>Shelter Temperature High_on_BSC-210176_BCF-16</t>
  </si>
  <si>
    <t>NSN_Idea-Hyderabad_IDEA_BSC-210176_BCF-16_594399596                                                                    _</t>
  </si>
  <si>
    <t>EXTERNAL AL 7</t>
  </si>
  <si>
    <t>Mains Fail_on_BSC-210176_BCF-16</t>
  </si>
  <si>
    <t>NSN_Idea-Hyderabad_IDEA_BSC-210176_BCF-16_594399592                                                                    _</t>
  </si>
  <si>
    <t>Rectifier Fail_on_BSC-210176_BCF-16</t>
  </si>
  <si>
    <t>NSN_Idea-Hyderabad_IDEA_BSC-210176_BCF-16_594399595                                                                    _</t>
  </si>
  <si>
    <t>AC MAINS FAIL</t>
  </si>
  <si>
    <t>NSN_Idea-Hyderabad_IDEA_BSC-210176_BCF-16_594399591                                                                    _</t>
  </si>
  <si>
    <t>Tue Jan 31 19:56:34 IST 2012</t>
  </si>
  <si>
    <t>NSN_Idea-Hyderabad_IDEA_BSC-210176_BCF-28_594399559                                                                    _</t>
  </si>
  <si>
    <t>Rectifier Fail_on_BSC-210176_BCF-28</t>
  </si>
  <si>
    <t>NSN_Idea-Hyderabad_IDEA_BSC-210176_BCF-28_594399560                                                                    _</t>
  </si>
  <si>
    <t>AC MAINS FAIL ALARM</t>
  </si>
  <si>
    <t>Tue Jan 31 19:45:11 IST 2012</t>
  </si>
  <si>
    <t>BCF-57_Somarpet</t>
  </si>
  <si>
    <t>Mains Fail_on_BSC-947415_BCF-57</t>
  </si>
  <si>
    <t>NSN_Idea-Hyderabad_AIRTEL_BSC-947415_BCF-57_594397352                                                                  _</t>
  </si>
  <si>
    <t>NSN_Idea-Hyderabad_AIRTEL_BSC-947415_BCF-57_594397353                                                                  _</t>
  </si>
  <si>
    <t>Tue Jan 31 19:32:19 IST 2012</t>
  </si>
  <si>
    <t>BCF-55_Binola</t>
  </si>
  <si>
    <t>Mains Fail_on_BSC-228829_BCF-55</t>
  </si>
  <si>
    <t>NSN_Idea-Hyderabad_AIRTEL_BSC-228829_BCF-55_594394594                                                                  _</t>
  </si>
  <si>
    <t>NSN_Idea-Hyderabad_AIRTEL_BSC-228829_BCF-55_594394593                                                                  _</t>
  </si>
  <si>
    <t>Tue Jan 31 18:08:42 IST 2012</t>
  </si>
  <si>
    <t>RECTIFIER FAIL</t>
  </si>
  <si>
    <t>BCF-127_Nandaram</t>
  </si>
  <si>
    <t>Mains Fail_on_BSC-228828_BCF-127</t>
  </si>
  <si>
    <t>NSN_Idea-Hyderabad_IDEA_BSC-228828_BCF-127_594376198                                                                   _</t>
  </si>
  <si>
    <t>NSN_Idea-Hyderabad_IDEA_BSC-228828_BCF-127_594376199                                                                   _</t>
  </si>
  <si>
    <t>Tue Jan 31 18:07:19 IST 2012</t>
  </si>
  <si>
    <t>BCF-39_Nigva</t>
  </si>
  <si>
    <t>Mains Fail_on_BSC-215816_BCF-39</t>
  </si>
  <si>
    <t>NSN_Idea-Hyderabad_IDEA_BSC-215816_BCF-39_594375669                                                                    _</t>
  </si>
  <si>
    <t>Rectifier Fail_on_BSC-215816_BCF-39</t>
  </si>
  <si>
    <t>NSN_Idea-Hyderabad_IDEA_BSC-215816_BCF-39_594375673                                                                    _</t>
  </si>
  <si>
    <t>NSN_Idea-Hyderabad_IDEA_BSC-215816_BCF-39_594375668                                                                    _</t>
  </si>
  <si>
    <t>Tue Jan 31 17:56:33 IST 2012</t>
  </si>
  <si>
    <t>BCF-38_Bardipur</t>
  </si>
  <si>
    <t>Mains Fail_on_BSC-206424_BCF-38</t>
  </si>
  <si>
    <t>NSN_Idea-Hyderabad_VODA_BSC-206424_BCF-38_594372185                                                                    _</t>
  </si>
  <si>
    <t>Tue Jan 31 17:56:02 IST 2012</t>
  </si>
  <si>
    <t>NSN_Idea-Hyderabad_VODA_BSC-206424_BCF-38_594372085                                                                    _</t>
  </si>
  <si>
    <t>Tue Jan 31 17:55:51 IST 2012</t>
  </si>
  <si>
    <t>Rectifier Fail_on_BSC-206424_BCF-38</t>
  </si>
  <si>
    <t>NSN_Idea-Hyderabad_VODA_BSC-206424_BCF-38_594372050                                                                    _</t>
  </si>
  <si>
    <t>Tue Jan 31 12:16:29 IST 2012</t>
  </si>
  <si>
    <t>BCF-18_Ramareddy</t>
  </si>
  <si>
    <t>DG on Load_on_BSC-947415_BCF-18</t>
  </si>
  <si>
    <t>NSN_Idea-Hyderabad_IDEA_BSC-947415_BCF-18_594289023                                                                    _</t>
  </si>
  <si>
    <t>Tue Jan 31 12:14:59 IST 2012</t>
  </si>
  <si>
    <t>Mains Fail_on_BSC-947415_BCF-18</t>
  </si>
  <si>
    <t>NSN_Idea-Hyderabad_IDEA_BSC-947415_BCF-18_594288687                                                                    _</t>
  </si>
  <si>
    <t>_IDEA</t>
  </si>
  <si>
    <t>IN-1065984</t>
  </si>
  <si>
    <t>IN-1009598</t>
  </si>
  <si>
    <t>IN-1009777</t>
  </si>
  <si>
    <t>IN-1231810</t>
  </si>
  <si>
    <t>IN-1247464</t>
  </si>
  <si>
    <t>IN-1115355</t>
  </si>
  <si>
    <t>IN-1071343</t>
  </si>
  <si>
    <t>IN-1038494</t>
  </si>
  <si>
    <t>IN-1008993</t>
  </si>
  <si>
    <t>opretaor</t>
  </si>
  <si>
    <t>Tue Jan 31</t>
  </si>
  <si>
    <t>Time</t>
  </si>
  <si>
    <t>Grand Total</t>
  </si>
  <si>
    <t>Text</t>
  </si>
  <si>
    <t>Req data</t>
  </si>
  <si>
    <t>indus id</t>
  </si>
  <si>
    <t>DG on load 12:16,Mains fail 12:14</t>
  </si>
  <si>
    <t>Mains fail 19:56,Rectifier fail 19:56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</si>
</sst>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21" fontId="0" fillId="0" borderId="0" xfId="0" applyNumberFormat="1"/>
    <xf numFmtId="0" fontId="0" fillId="0" borderId="0" xfId="0" pivotButton="1"/>
    <xf numFmtId="0" fontId="0" fillId="0" borderId="10" xfId="0" applyBorder="1"/>
    <xf numFmtId="21" fontId="16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l" refreshedDate="40939.851392939818" createdVersion="3" refreshedVersion="3" minRefreshableVersion="3" recordCount="24">
  <cacheSource type="worksheet">
    <worksheetSource ref="A1:N25" sheet="Raw data"/>
  </cacheSource>
  <cacheFields count="14">
    <cacheField name="Alarm Start Time" numFmtId="0">
      <sharedItems/>
    </cacheField>
    <cacheField name="Date 2" numFmtId="0">
      <sharedItems/>
    </cacheField>
    <cacheField name="Time" numFmtId="21">
      <sharedItems containsSemiMixedTypes="0" containsNonDate="0" containsDate="1" containsString="0" minDate="1899-12-30T12:14:59" maxDate="1899-12-30T20:15:32" count="13">
        <d v="1899-12-30T12:16:29"/>
        <d v="1899-12-30T12:14:59"/>
        <d v="1899-12-30T19:56:56"/>
        <d v="1899-12-30T19:56:46"/>
        <d v="1899-12-30T19:56:52"/>
        <d v="1899-12-30T17:56:13"/>
        <d v="1899-12-30T17:55:43"/>
        <d v="1899-12-30T17:55:33"/>
        <d v="1899-12-30T20:15:32"/>
        <d v="1899-12-30T18:06:53"/>
        <d v="1899-12-30T18:07:53"/>
        <d v="1899-12-30T19:45:15"/>
        <d v="1899-12-30T19:32:01"/>
      </sharedItems>
    </cacheField>
    <cacheField name="Indus ID" numFmtId="0">
      <sharedItems count="9">
        <s v="IN-1008993"/>
        <s v="IN-1009598"/>
        <s v="IN-1009777"/>
        <s v="IN-1038494"/>
        <s v="IN-1065984"/>
        <s v="IN-1071343"/>
        <s v="IN-1115355"/>
        <s v="IN-1231810"/>
        <s v="IN-1247464"/>
      </sharedItems>
    </cacheField>
    <cacheField name="opretaor" numFmtId="0">
      <sharedItems/>
    </cacheField>
    <cacheField name="Site Name" numFmtId="0">
      <sharedItems/>
    </cacheField>
    <cacheField name="TT ID" numFmtId="0">
      <sharedItems/>
    </cacheField>
    <cacheField name="Additional Text" numFmtId="0">
      <sharedItems/>
    </cacheField>
    <cacheField name="Description" numFmtId="0">
      <sharedItems count="16">
        <s v="DG on Load_on_BSC-947415_BCF-18"/>
        <s v="Mains Fail_on_BSC-947415_BCF-18"/>
        <s v="Mains Fail_on_BSC-210176_BCF-28"/>
        <s v="Rectifier Fail_on_BSC-210176_BCF-28"/>
        <s v="Shelter Temperature High_on_BSC-210176_BCF-16"/>
        <s v="Mains Fail_on_BSC-210176_BCF-16"/>
        <s v="Rectifier Fail_on_BSC-210176_BCF-16"/>
        <s v="Mains Fail_on_BSC-206424_BCF-38"/>
        <s v="Rectifier Fail_on_BSC-206424_BCF-38"/>
        <s v="Mains Fail_on_BSC-206424_BCF-23"/>
        <s v="Rectifier Fail_on_BSC-206424_BCF-23"/>
        <s v="Mains Fail_on_BSC-215816_BCF-39"/>
        <s v="Rectifier Fail_on_BSC-215816_BCF-39"/>
        <s v="Mains Fail_on_BSC-228828_BCF-127"/>
        <s v="Mains Fail_on_BSC-947415_BCF-57"/>
        <s v="Mains Fail_on_BSC-228829_BCF-55"/>
      </sharedItems>
    </cacheField>
    <cacheField name="Alarm on Site" numFmtId="0">
      <sharedItems count="4">
        <s v="DG on Load"/>
        <s v="Mains Fail"/>
        <s v="Rectifier Fail"/>
        <s v="Shelter Temperature High"/>
      </sharedItems>
    </cacheField>
    <cacheField name="Eqp Faulty" numFmtId="0">
      <sharedItems/>
    </cacheField>
    <cacheField name="Logic ID" numFmtId="0">
      <sharedItems/>
    </cacheField>
    <cacheField name="Town" numFmtId="0">
      <sharedItems/>
    </cacheField>
    <cacheField name="Additional Info" numFmtId="0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">
  <r>
    <s v="Tue Jan 31 12:16:29 IST 2012"/>
    <s v="Tue Jan 31"/>
    <x v="0"/>
    <x v="0"/>
    <s v="_IDEA"/>
    <s v="BCF-18_Ramareddy"/>
    <s v="Null"/>
    <s v="DG ON"/>
    <x v="0"/>
    <x v="0"/>
    <s v="DG"/>
    <s v="NSN_Idea-Hyderabad_IDEA_BSC-947415_BCF-18_594289023                                                                    _"/>
    <s v="Nizamabad"/>
    <s v="EXTERNAL AL 9"/>
  </r>
  <r>
    <s v="Tue Jan 31 12:14:59 IST 2012"/>
    <s v="Tue Jan 31"/>
    <x v="1"/>
    <x v="0"/>
    <s v="_IDEA"/>
    <s v="BCF-18_Ramareddy"/>
    <s v="Null"/>
    <s v="AC MAINS FAIL"/>
    <x v="1"/>
    <x v="1"/>
    <s v="PIU"/>
    <s v="NSN_Idea-Hyderabad_IDEA_BSC-947415_BCF-18_594288687                                                                    _"/>
    <s v="Nizamabad"/>
    <s v="EXTERNAL AL 1"/>
  </r>
  <r>
    <s v="Tue Jan 31 19:56:54 IST 2012"/>
    <s v="Tue Jan 31"/>
    <x v="2"/>
    <x v="1"/>
    <s v="_IDEA"/>
    <s v="BCF-28_Gachibowli2"/>
    <s v="Null"/>
    <s v="POWER MAJOR ALARM"/>
    <x v="2"/>
    <x v="1"/>
    <s v="PIU"/>
    <s v="NSN_Idea-Hyderabad_IDEA_BSC-210176_BCF-28_594399627                                                                    _"/>
    <s v="Hyderabad"/>
    <s v="EXTERNAL AL 2"/>
  </r>
  <r>
    <s v="Tue Jan 31 19:56:34 IST 2012"/>
    <s v="Tue Jan 31"/>
    <x v="3"/>
    <x v="1"/>
    <s v="_IDEA"/>
    <s v="BCF-28_Gachibowli2"/>
    <s v="Null"/>
    <s v="AC MAINS FAIL"/>
    <x v="2"/>
    <x v="1"/>
    <s v="PIU"/>
    <s v="NSN_Idea-Hyderabad_IDEA_BSC-210176_BCF-28_594399559                                                                    _"/>
    <s v="Hyderabad"/>
    <s v="EXTERNAL AL 1"/>
  </r>
  <r>
    <s v="Tue Jan 31 19:56:34 IST 2012"/>
    <s v="Tue Jan 31"/>
    <x v="3"/>
    <x v="1"/>
    <s v="_IDEA"/>
    <s v="BCF-28_Gachibowli2"/>
    <s v="Null"/>
    <s v="RECTIFIER FAULTY ALARM"/>
    <x v="3"/>
    <x v="2"/>
    <s v="PP"/>
    <s v="NSN_Idea-Hyderabad_IDEA_BSC-210176_BCF-28_594399560                                                                    _"/>
    <s v="Hyderabad"/>
    <s v="EXTERNAL AL 4"/>
  </r>
  <r>
    <s v="Tue Jan 31 19:56:44 IST 2012"/>
    <s v="Tue Jan 31"/>
    <x v="4"/>
    <x v="2"/>
    <s v="_IDEA"/>
    <s v="BCF-16_Gatchibowli"/>
    <s v="Null"/>
    <s v="AC TOTAL PACKAGE FAIL"/>
    <x v="4"/>
    <x v="3"/>
    <s v="PIU"/>
    <s v="NSN_Idea-Hyderabad_IDEA_BSC-210176_BCF-16_594399596                                                                    _"/>
    <s v="Hyderabad"/>
    <s v="EXTERNAL AL 7"/>
  </r>
  <r>
    <s v="Tue Jan 31 19:56:44 IST 2012"/>
    <s v="Tue Jan 31"/>
    <x v="4"/>
    <x v="2"/>
    <s v="_IDEA"/>
    <s v="BCF-16_Gatchibowli"/>
    <s v="Null"/>
    <s v="POWER MAJOR ALARM"/>
    <x v="5"/>
    <x v="1"/>
    <s v="PIU"/>
    <s v="NSN_Idea-Hyderabad_IDEA_BSC-210176_BCF-16_594399592                                                                    _"/>
    <s v="Hyderabad"/>
    <s v="EXTERNAL AL 2"/>
  </r>
  <r>
    <s v="Tue Jan 31 19:56:44 IST 2012"/>
    <s v="Tue Jan 31"/>
    <x v="4"/>
    <x v="2"/>
    <s v="_IDEA"/>
    <s v="BCF-16_Gatchibowli"/>
    <s v="Null"/>
    <s v="RECTIFIER FAULTY ALARM"/>
    <x v="6"/>
    <x v="2"/>
    <s v="PP"/>
    <s v="NSN_Idea-Hyderabad_IDEA_BSC-210176_BCF-16_594399595                                                                    _"/>
    <s v="Hyderabad"/>
    <s v="EXTERNAL AL 4"/>
  </r>
  <r>
    <s v="Tue Jan 31 19:56:44 IST 2012"/>
    <s v="Tue Jan 31"/>
    <x v="4"/>
    <x v="2"/>
    <s v="_IDEA"/>
    <s v="BCF-16_Gatchibowli"/>
    <s v="Null"/>
    <s v="AC MAINS FAIL"/>
    <x v="5"/>
    <x v="1"/>
    <s v="PIU"/>
    <s v="NSN_Idea-Hyderabad_IDEA_BSC-210176_BCF-16_594399591                                                                    _"/>
    <s v="Hyderabad"/>
    <s v="EXTERNAL AL 1"/>
  </r>
  <r>
    <s v="Tue Jan 31 17:56:33 IST 2012"/>
    <s v="Tue Jan 31"/>
    <x v="5"/>
    <x v="3"/>
    <s v="_IDEA"/>
    <s v="BCF-38_Bardipur"/>
    <s v="Null"/>
    <s v="POWER MAJOR"/>
    <x v="7"/>
    <x v="1"/>
    <s v="PIU"/>
    <s v="NSN_Idea-Hyderabad_VODA_BSC-206424_BCF-38_594372185                                                                    _"/>
    <s v="Nizamabad"/>
    <s v="EXTERNAL AL 2"/>
  </r>
  <r>
    <s v="Tue Jan 31 17:56:02 IST 2012"/>
    <s v="Tue Jan 31"/>
    <x v="6"/>
    <x v="3"/>
    <s v="_IDEA"/>
    <s v="BCF-38_Bardipur"/>
    <s v="Null"/>
    <s v="AC MAINS FAILURE"/>
    <x v="7"/>
    <x v="1"/>
    <s v="PIU"/>
    <s v="NSN_Idea-Hyderabad_VODA_BSC-206424_BCF-38_594372085                                                                    _"/>
    <s v="Nizamabad"/>
    <s v="EXTERNAL AL 1"/>
  </r>
  <r>
    <s v="Tue Jan 31 17:55:51 IST 2012"/>
    <s v="Tue Jan 31"/>
    <x v="7"/>
    <x v="3"/>
    <s v="_IDEA"/>
    <s v="BCF-38_Bardipur"/>
    <s v="Null"/>
    <s v="RECTIFIER FAILURE"/>
    <x v="8"/>
    <x v="2"/>
    <s v="PP"/>
    <s v="NSN_Idea-Hyderabad_VODA_BSC-206424_BCF-38_594372050                                                                    _"/>
    <s v="Nizamabad"/>
    <s v="EXTERNAL AL 4"/>
  </r>
  <r>
    <s v="Tue Jan 31 20:15:43 IST 2012"/>
    <s v="Tue Jan 31"/>
    <x v="8"/>
    <x v="4"/>
    <s v="_IDEA"/>
    <s v="BCF-23_Jankampet"/>
    <s v="Null"/>
    <s v="POWER MAJOR"/>
    <x v="9"/>
    <x v="1"/>
    <s v="PIU"/>
    <s v="NSN_Idea-Hyderabad_AIRTEL_BSC-206424_BCF-23_594404514                                                                  _"/>
    <s v="Nizamabad"/>
    <s v="EXTERNAL AL 2"/>
  </r>
  <r>
    <s v="Tue Jan 31 20:15:43 IST 2012"/>
    <s v="Tue Jan 31"/>
    <x v="8"/>
    <x v="4"/>
    <s v="_IDEA"/>
    <s v="BCF-23_Jankampet"/>
    <s v="Null"/>
    <s v="AC MAINS FAILURE"/>
    <x v="9"/>
    <x v="1"/>
    <s v="PIU"/>
    <s v="NSN_Idea-Hyderabad_AIRTEL_BSC-206424_BCF-23_594404513                                                                  _"/>
    <s v="Nizamabad"/>
    <s v="EXTERNAL AL 1"/>
  </r>
  <r>
    <s v="Tue Jan 31 20:15:43 IST 2012"/>
    <s v="Tue Jan 31"/>
    <x v="8"/>
    <x v="4"/>
    <s v="_IDEA"/>
    <s v="BCF-23_Jankampet"/>
    <s v="Null"/>
    <s v="RECTIFIER FAILURE"/>
    <x v="10"/>
    <x v="2"/>
    <s v="PP"/>
    <s v="NSN_Idea-Hyderabad_AIRTEL_BSC-206424_BCF-23_594404515                                                                  _"/>
    <s v="Nizamabad"/>
    <s v="EXTERNAL AL 4"/>
  </r>
  <r>
    <s v="Tue Jan 31 18:07:19 IST 2012"/>
    <s v="Tue Jan 31"/>
    <x v="9"/>
    <x v="5"/>
    <s v="_IDEA"/>
    <s v="BCF-39_Nigva"/>
    <s v="Null"/>
    <s v="POWER MAJOR ALARM"/>
    <x v="11"/>
    <x v="1"/>
    <s v="PIU"/>
    <s v="NSN_Idea-Hyderabad_IDEA_BSC-215816_BCF-39_594375669                                                                    _"/>
    <s v="Adilabad"/>
    <s v="EXTERNAL AL 2"/>
  </r>
  <r>
    <s v="Tue Jan 31 18:07:19 IST 2012"/>
    <s v="Tue Jan 31"/>
    <x v="9"/>
    <x v="5"/>
    <s v="_IDEA"/>
    <s v="BCF-39_Nigva"/>
    <s v="Null"/>
    <s v="RECTIFIER FAIL"/>
    <x v="12"/>
    <x v="2"/>
    <s v="PP"/>
    <s v="NSN_Idea-Hyderabad_IDEA_BSC-215816_BCF-39_594375673                                                                    _"/>
    <s v="Adilabad"/>
    <s v="EXTERNAL AL 4"/>
  </r>
  <r>
    <s v="Tue Jan 31 18:07:19 IST 2012"/>
    <s v="Tue Jan 31"/>
    <x v="9"/>
    <x v="5"/>
    <s v="_IDEA"/>
    <s v="BCF-39_Nigva"/>
    <s v="Null"/>
    <s v="AC MAINS FAIL ALARM"/>
    <x v="11"/>
    <x v="1"/>
    <s v="PIU"/>
    <s v="NSN_Idea-Hyderabad_IDEA_BSC-215816_BCF-39_594375668                                                                    _"/>
    <s v="Adilabad"/>
    <s v="EXTERNAL AL 1"/>
  </r>
  <r>
    <s v="Tue Jan 31 18:08:42 IST 2012"/>
    <s v="Tue Jan 31"/>
    <x v="10"/>
    <x v="6"/>
    <s v="_IDEA"/>
    <s v="BCF-127_Nandaram"/>
    <s v="Null"/>
    <s v="AC MAINS FAIL"/>
    <x v="13"/>
    <x v="1"/>
    <s v="PIU"/>
    <s v="NSN_Idea-Hyderabad_IDEA_BSC-228828_BCF-127_594376198                                                                   _"/>
    <s v="Karimnagar"/>
    <s v="EXTERNAL AL 1"/>
  </r>
  <r>
    <s v="Tue Jan 31 18:08:42 IST 2012"/>
    <s v="Tue Jan 31"/>
    <x v="10"/>
    <x v="6"/>
    <s v="_IDEA"/>
    <s v="BCF-127_Nandaram"/>
    <s v="Null"/>
    <s v="POWER MAJOR ALARM"/>
    <x v="13"/>
    <x v="1"/>
    <s v="PIU"/>
    <s v="NSN_Idea-Hyderabad_IDEA_BSC-228828_BCF-127_594376199                                                                   _"/>
    <s v="Karimnagar"/>
    <s v="EXTERNAL AL 2"/>
  </r>
  <r>
    <s v="Tue Jan 31 19:45:11 IST 2012"/>
    <s v="Tue Jan 31"/>
    <x v="11"/>
    <x v="7"/>
    <s v="_IDEA"/>
    <s v="BCF-57_Somarpet"/>
    <s v="Null"/>
    <s v="AC MAINS FAIL"/>
    <x v="14"/>
    <x v="1"/>
    <s v="PIU"/>
    <s v="NSN_Idea-Hyderabad_AIRTEL_BSC-947415_BCF-57_594397352                                                                  _"/>
    <s v="Nizamabad"/>
    <s v="EXTERNAL AL 1"/>
  </r>
  <r>
    <s v="Tue Jan 31 19:45:11 IST 2012"/>
    <s v="Tue Jan 31"/>
    <x v="11"/>
    <x v="7"/>
    <s v="_IDEA"/>
    <s v="BCF-57_Somarpet"/>
    <s v="Null"/>
    <s v="POWER MAJOR ALARM"/>
    <x v="14"/>
    <x v="1"/>
    <s v="PIU"/>
    <s v="NSN_Idea-Hyderabad_AIRTEL_BSC-947415_BCF-57_594397353                                                                  _"/>
    <s v="Nizamabad"/>
    <s v="EXTERNAL AL 2"/>
  </r>
  <r>
    <s v="Tue Jan 31 19:32:19 IST 2012"/>
    <s v="Tue Jan 31"/>
    <x v="12"/>
    <x v="8"/>
    <s v="_IDEA"/>
    <s v="BCF-55_Binola"/>
    <s v="Null"/>
    <s v="POWER MAJOR ALARM"/>
    <x v="15"/>
    <x v="1"/>
    <s v="PIU"/>
    <s v="NSN_Idea-Hyderabad_AIRTEL_BSC-228829_BCF-55_594394594                                                                  _"/>
    <s v="Nizamabad"/>
    <s v="EXTERNAL AL 2"/>
  </r>
  <r>
    <s v="Tue Jan 31 19:32:19 IST 2012"/>
    <s v="Tue Jan 31"/>
    <x v="12"/>
    <x v="8"/>
    <s v="_IDEA"/>
    <s v="BCF-55_Binola"/>
    <s v="Null"/>
    <s v="AC MAINS FAILURE"/>
    <x v="15"/>
    <x v="1"/>
    <s v="PIU"/>
    <s v="NSN_Idea-Hyderabad_AIRTEL_BSC-228829_BCF-55_594394593                                                                  _"/>
    <s v="Nizamabad"/>
    <s v="EXTERNAL AL 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A3:C22" firstHeaderRow="1" firstDataRow="1" firstDataCol="3"/>
  <pivotFields count="14">
    <pivotField compact="0" outline="0" showAll="0" defaultSubtotal="0"/>
    <pivotField compact="0" outline="0" showAll="0" defaultSubtotal="0"/>
    <pivotField axis="axisRow" compact="0" numFmtId="21" outline="0" showAll="0" defaultSubtotal="0">
      <items count="13">
        <item x="1"/>
        <item x="0"/>
        <item x="7"/>
        <item x="6"/>
        <item x="5"/>
        <item x="9"/>
        <item x="10"/>
        <item x="12"/>
        <item x="11"/>
        <item x="3"/>
        <item x="4"/>
        <item x="2"/>
        <item x="8"/>
      </items>
    </pivotField>
    <pivotField axis="axisRow"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>
      <items count="16">
        <item x="0"/>
        <item x="9"/>
        <item x="7"/>
        <item x="5"/>
        <item x="2"/>
        <item x="11"/>
        <item x="13"/>
        <item x="15"/>
        <item x="1"/>
        <item x="14"/>
        <item x="10"/>
        <item x="8"/>
        <item x="6"/>
        <item x="3"/>
        <item x="12"/>
        <item x="4"/>
      </items>
    </pivotField>
    <pivotField axis="axisRow" compact="0" outline="0" showAll="0" defaultSubtotal="0">
      <items count="4">
        <item x="0"/>
        <item x="1"/>
        <item x="2"/>
        <item x="3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3">
    <field x="3"/>
    <field x="9"/>
    <field x="2"/>
  </rowFields>
  <rowItems count="19">
    <i>
      <x/>
      <x/>
      <x v="1"/>
    </i>
    <i r="1">
      <x v="1"/>
      <x/>
    </i>
    <i>
      <x v="1"/>
      <x v="1"/>
      <x v="9"/>
    </i>
    <i r="2">
      <x v="11"/>
    </i>
    <i r="1">
      <x v="2"/>
      <x v="9"/>
    </i>
    <i>
      <x v="2"/>
      <x v="1"/>
      <x v="10"/>
    </i>
    <i r="1">
      <x v="2"/>
      <x v="10"/>
    </i>
    <i r="1">
      <x v="3"/>
      <x v="10"/>
    </i>
    <i>
      <x v="3"/>
      <x v="1"/>
      <x v="3"/>
    </i>
    <i r="2">
      <x v="4"/>
    </i>
    <i r="1">
      <x v="2"/>
      <x v="2"/>
    </i>
    <i>
      <x v="4"/>
      <x v="1"/>
      <x v="12"/>
    </i>
    <i r="1">
      <x v="2"/>
      <x v="12"/>
    </i>
    <i>
      <x v="5"/>
      <x v="1"/>
      <x v="5"/>
    </i>
    <i r="1">
      <x v="2"/>
      <x v="5"/>
    </i>
    <i>
      <x v="6"/>
      <x v="1"/>
      <x v="6"/>
    </i>
    <i>
      <x v="7"/>
      <x v="1"/>
      <x v="8"/>
    </i>
    <i>
      <x v="8"/>
      <x v="1"/>
      <x v="7"/>
    </i>
    <i t="grand">
      <x/>
    </i>
  </rowItems>
  <colItems count="1">
    <i/>
  </colItem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J22"/>
  <sheetViews>
    <sheetView tabSelected="1" workbookViewId="0">
      <selection activeCell="E18" sqref="E18"/>
    </sheetView>
  </sheetViews>
  <sheetFormatPr defaultRowHeight="15"/>
  <cols>
    <col min="1" max="1" width="28.140625" bestFit="1" customWidth="1"/>
    <col min="2" max="2" width="26.140625" bestFit="1" customWidth="1"/>
    <col min="3" max="3" width="8.140625" customWidth="1"/>
    <col min="4" max="4" width="10.7109375" customWidth="1"/>
    <col min="5" max="5" width="71.5703125" customWidth="1"/>
    <col min="6" max="6" width="10.7109375" customWidth="1"/>
    <col min="9" max="9" width="14.140625" customWidth="1"/>
    <col min="10" max="10" width="30.42578125" bestFit="1" customWidth="1"/>
  </cols>
  <sheetData>
    <row r="3" spans="1:10">
      <c r="A3" s="2" t="s">
        <v>2</v>
      </c>
      <c r="B3" s="2" t="s">
        <v>7</v>
      </c>
      <c r="C3" s="2" t="s">
        <v>113</v>
      </c>
      <c r="D3" s="2"/>
      <c r="E3" s="2"/>
      <c r="F3" s="2"/>
      <c r="I3" t="s">
        <v>116</v>
      </c>
    </row>
    <row r="4" spans="1:10">
      <c r="A4" t="s">
        <v>110</v>
      </c>
      <c r="B4" t="s">
        <v>38</v>
      </c>
      <c r="C4" s="1">
        <v>0.5114467592592592</v>
      </c>
      <c r="D4" s="1" t="str">
        <f>A4</f>
        <v>IN-1008993</v>
      </c>
      <c r="E4" s="1" t="str">
        <f>CONCATENATE(B4," ",TEXT(C4,"hh:mm:ss"))</f>
        <v>DG on Load 12:16:29</v>
      </c>
      <c r="F4" s="1"/>
      <c r="I4" s="3" t="s">
        <v>117</v>
      </c>
      <c r="J4" s="3" t="s">
        <v>115</v>
      </c>
    </row>
    <row r="5" spans="1:10">
      <c r="B5" t="s">
        <v>24</v>
      </c>
      <c r="C5" s="1">
        <v>0.51040509259259259</v>
      </c>
      <c r="D5" s="4" t="str">
        <f>IF(A5="",D4,A5)</f>
        <v>IN-1008993</v>
      </c>
      <c r="E5" s="4" t="str">
        <f>IF(A5="",CONCATENATE(E4,"--",CONCATENATE(B5," ",TEXT(C5,"hh:mm:ss"))),CONCATENATE(B5," ",TEXT(C5,"hh:mm:ss")))</f>
        <v>DG on Load 12:16:29--Mains Fail 12:14:59</v>
      </c>
      <c r="F5" s="1"/>
      <c r="I5" s="3" t="s">
        <v>110</v>
      </c>
      <c r="J5" s="3" t="s">
        <v>118</v>
      </c>
    </row>
    <row r="6" spans="1:10">
      <c r="A6" t="s">
        <v>103</v>
      </c>
      <c r="B6" t="s">
        <v>24</v>
      </c>
      <c r="C6" s="1">
        <v>0.83108796296296295</v>
      </c>
      <c r="D6" s="1" t="str">
        <f>IF(A6="",D5,A6)</f>
        <v>IN-1009598</v>
      </c>
      <c r="E6" s="1" t="str">
        <f>IF(A6="",CONCATENATE(E5,"--",CONCATENATE(B6," ",TEXT(C6,"hh:mm:ss"))),CONCATENATE(B6," ",TEXT(C6,"hh:mm:ss")))</f>
        <v>Mains Fail 19:56:46</v>
      </c>
      <c r="F6" s="1"/>
      <c r="I6" s="3" t="s">
        <v>103</v>
      </c>
      <c r="J6" s="3" t="s">
        <v>119</v>
      </c>
    </row>
    <row r="7" spans="1:10">
      <c r="C7" s="1">
        <v>0.83120370370370367</v>
      </c>
      <c r="D7" s="1" t="str">
        <f>IF(A7="",D6,A7)</f>
        <v>IN-1009598</v>
      </c>
      <c r="E7" s="1" t="str">
        <f>IF(A7="",CONCATENATE(E6,"--",CONCATENATE(B7," ",TEXT(C7,"hh:mm:ss"))),CONCATENATE(B7," ",TEXT(C7,"hh:mm:ss")))</f>
        <v>Mains Fail 19:56:46-- 19:56:56</v>
      </c>
      <c r="F7" s="1"/>
    </row>
    <row r="8" spans="1:10">
      <c r="B8" t="s">
        <v>18</v>
      </c>
      <c r="C8" s="1">
        <v>0.83108796296296295</v>
      </c>
      <c r="D8" s="4" t="str">
        <f>IF(A8="",D7,A8)</f>
        <v>IN-1009598</v>
      </c>
      <c r="E8" s="4" t="str">
        <f t="shared" ref="E8:E21" si="0">IF(A8="",CONCATENATE(E7,"--",CONCATENATE(B8," ",TEXT(C8,"hh:mm:ss"))),CONCATENATE(B8," ",TEXT(C8,"hh:mm:ss")))</f>
        <v>Mains Fail 19:56:46-- 19:56:56--Rectifier Fail 19:56:46</v>
      </c>
      <c r="F8" s="1"/>
    </row>
    <row r="9" spans="1:10">
      <c r="A9" t="s">
        <v>104</v>
      </c>
      <c r="B9" t="s">
        <v>24</v>
      </c>
      <c r="C9" s="1">
        <v>0.8311574074074074</v>
      </c>
      <c r="D9" s="1" t="str">
        <f>IF(A9="",D8,A9)</f>
        <v>IN-1009777</v>
      </c>
      <c r="E9" s="1" t="str">
        <f t="shared" si="0"/>
        <v>Mains Fail 19:56:52</v>
      </c>
      <c r="F9" s="1"/>
    </row>
    <row r="10" spans="1:10">
      <c r="B10" t="s">
        <v>18</v>
      </c>
      <c r="C10" s="1">
        <v>0.8311574074074074</v>
      </c>
      <c r="D10" s="1" t="str">
        <f>IF(A10="",D9,A10)</f>
        <v>IN-1009777</v>
      </c>
      <c r="E10" s="1" t="str">
        <f t="shared" si="0"/>
        <v>Mains Fail 19:56:52--Rectifier Fail 19:56:52</v>
      </c>
      <c r="F10" s="1"/>
    </row>
    <row r="11" spans="1:10">
      <c r="B11" t="s">
        <v>14</v>
      </c>
      <c r="C11" s="1">
        <v>0.8311574074074074</v>
      </c>
      <c r="D11" s="4" t="str">
        <f>IF(A11="",D10,A11)</f>
        <v>IN-1009777</v>
      </c>
      <c r="E11" s="4" t="str">
        <f t="shared" si="0"/>
        <v>Mains Fail 19:56:52--Rectifier Fail 19:56:52--Shelter Temperature High 19:56:52</v>
      </c>
      <c r="F11" s="1"/>
    </row>
    <row r="12" spans="1:10">
      <c r="A12" t="s">
        <v>109</v>
      </c>
      <c r="B12" t="s">
        <v>24</v>
      </c>
      <c r="C12" s="1">
        <v>0.74702546296296291</v>
      </c>
      <c r="D12" s="1" t="str">
        <f>IF(A12="",D11,A12)</f>
        <v>IN-1038494</v>
      </c>
      <c r="E12" s="1" t="str">
        <f t="shared" si="0"/>
        <v>Mains Fail 17:55:43</v>
      </c>
      <c r="F12" s="1"/>
    </row>
    <row r="13" spans="1:10">
      <c r="C13" s="1">
        <v>0.74737268518518529</v>
      </c>
      <c r="D13" s="1" t="str">
        <f>IF(A13="",D12,A13)</f>
        <v>IN-1038494</v>
      </c>
      <c r="E13" s="1" t="str">
        <f t="shared" si="0"/>
        <v>Mains Fail 17:55:43-- 17:56:13</v>
      </c>
      <c r="F13" s="1"/>
    </row>
    <row r="14" spans="1:10">
      <c r="B14" t="s">
        <v>18</v>
      </c>
      <c r="C14" s="1">
        <v>0.74690972222222218</v>
      </c>
      <c r="D14" s="1" t="str">
        <f>IF(A14="",D13,A14)</f>
        <v>IN-1038494</v>
      </c>
      <c r="E14" s="1" t="str">
        <f t="shared" si="0"/>
        <v>Mains Fail 17:55:43-- 17:56:13--Rectifier Fail 17:55:33</v>
      </c>
      <c r="F14" s="1"/>
    </row>
    <row r="15" spans="1:10">
      <c r="A15" t="s">
        <v>102</v>
      </c>
      <c r="B15" t="s">
        <v>24</v>
      </c>
      <c r="C15" s="1">
        <v>0.84412037037037047</v>
      </c>
      <c r="D15" s="1" t="str">
        <f>IF(A15="",D14,A15)</f>
        <v>IN-1065984</v>
      </c>
      <c r="E15" s="1" t="str">
        <f t="shared" si="0"/>
        <v>Mains Fail 20:15:32</v>
      </c>
      <c r="F15" s="1"/>
    </row>
    <row r="16" spans="1:10">
      <c r="B16" t="s">
        <v>18</v>
      </c>
      <c r="C16" s="1">
        <v>0.84412037037037047</v>
      </c>
      <c r="D16" s="1" t="str">
        <f>IF(A16="",D15,A16)</f>
        <v>IN-1065984</v>
      </c>
      <c r="E16" s="1" t="str">
        <f t="shared" si="0"/>
        <v>Mains Fail 20:15:32--Rectifier Fail 20:15:32</v>
      </c>
      <c r="F16" s="1"/>
    </row>
    <row r="17" spans="1:6">
      <c r="A17" t="s">
        <v>108</v>
      </c>
      <c r="B17" t="s">
        <v>24</v>
      </c>
      <c r="C17" s="1">
        <v>0.7547800925925926</v>
      </c>
      <c r="D17" s="1" t="str">
        <f>IF(A17="",D16,A17)</f>
        <v>IN-1071343</v>
      </c>
      <c r="E17" s="1" t="str">
        <f t="shared" si="0"/>
        <v>Mains Fail 18:06:53</v>
      </c>
      <c r="F17" s="1"/>
    </row>
    <row r="18" spans="1:6">
      <c r="B18" t="s">
        <v>18</v>
      </c>
      <c r="C18" s="1">
        <v>0.7547800925925926</v>
      </c>
      <c r="D18" s="1" t="str">
        <f>IF(A18="",D17,A18)</f>
        <v>IN-1071343</v>
      </c>
      <c r="E18" s="1" t="str">
        <f t="shared" si="0"/>
        <v>Mains Fail 18:06:53--Rectifier Fail 18:06:53</v>
      </c>
      <c r="F18" s="1"/>
    </row>
    <row r="19" spans="1:6">
      <c r="A19" t="s">
        <v>107</v>
      </c>
      <c r="B19" t="s">
        <v>24</v>
      </c>
      <c r="C19" s="1">
        <v>0.75547453703703704</v>
      </c>
      <c r="D19" s="1" t="str">
        <f>IF(A19="",D18,A19)</f>
        <v>IN-1115355</v>
      </c>
      <c r="E19" s="1" t="str">
        <f t="shared" si="0"/>
        <v>Mains Fail 18:07:53</v>
      </c>
      <c r="F19" s="1"/>
    </row>
    <row r="20" spans="1:6">
      <c r="A20" t="s">
        <v>105</v>
      </c>
      <c r="B20" t="s">
        <v>24</v>
      </c>
      <c r="C20" s="1">
        <v>0.82309027777777777</v>
      </c>
      <c r="D20" s="1" t="str">
        <f>IF(A20="",D19,A20)</f>
        <v>IN-1231810</v>
      </c>
      <c r="E20" s="1" t="str">
        <f t="shared" si="0"/>
        <v>Mains Fail 19:45:15</v>
      </c>
      <c r="F20" s="1"/>
    </row>
    <row r="21" spans="1:6">
      <c r="A21" t="s">
        <v>106</v>
      </c>
      <c r="B21" t="s">
        <v>24</v>
      </c>
      <c r="C21" s="1">
        <v>0.81390046296296292</v>
      </c>
      <c r="D21" s="1" t="str">
        <f>IF(A21="",D20,A21)</f>
        <v>IN-1247464</v>
      </c>
      <c r="E21" s="1" t="str">
        <f t="shared" si="0"/>
        <v>Mains Fail 19:32:01</v>
      </c>
      <c r="F21" s="1"/>
    </row>
    <row r="22" spans="1:6">
      <c r="A22" t="s">
        <v>114</v>
      </c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5"/>
  <sheetViews>
    <sheetView workbookViewId="0">
      <selection activeCell="B11" sqref="B11"/>
    </sheetView>
  </sheetViews>
  <sheetFormatPr defaultRowHeight="15"/>
  <cols>
    <col min="4" max="4" width="10.7109375" bestFit="1" customWidth="1"/>
  </cols>
  <sheetData>
    <row r="1" spans="1:14">
      <c r="A1" t="s">
        <v>0</v>
      </c>
      <c r="B1" t="s">
        <v>1</v>
      </c>
      <c r="C1" t="s">
        <v>113</v>
      </c>
      <c r="D1" t="s">
        <v>2</v>
      </c>
      <c r="E1" t="s">
        <v>111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</row>
    <row r="2" spans="1:14">
      <c r="A2" t="s">
        <v>94</v>
      </c>
      <c r="B2" t="s">
        <v>112</v>
      </c>
      <c r="C2" s="1">
        <v>0.5114467592592592</v>
      </c>
      <c r="D2" t="s">
        <v>110</v>
      </c>
      <c r="E2" t="s">
        <v>101</v>
      </c>
      <c r="F2" t="s">
        <v>95</v>
      </c>
      <c r="G2" t="s">
        <v>12</v>
      </c>
      <c r="H2" t="s">
        <v>37</v>
      </c>
      <c r="I2" t="s">
        <v>96</v>
      </c>
      <c r="J2" t="s">
        <v>38</v>
      </c>
      <c r="K2" t="s">
        <v>39</v>
      </c>
      <c r="L2" t="s">
        <v>97</v>
      </c>
      <c r="M2" t="s">
        <v>16</v>
      </c>
      <c r="N2" t="s">
        <v>36</v>
      </c>
    </row>
    <row r="3" spans="1:14">
      <c r="A3" t="s">
        <v>98</v>
      </c>
      <c r="B3" t="s">
        <v>112</v>
      </c>
      <c r="C3" s="1">
        <v>0.51040509259259259</v>
      </c>
      <c r="D3" t="s">
        <v>110</v>
      </c>
      <c r="E3" t="s">
        <v>101</v>
      </c>
      <c r="F3" t="s">
        <v>95</v>
      </c>
      <c r="G3" t="s">
        <v>12</v>
      </c>
      <c r="H3" t="s">
        <v>55</v>
      </c>
      <c r="I3" t="s">
        <v>99</v>
      </c>
      <c r="J3" t="s">
        <v>24</v>
      </c>
      <c r="K3" t="s">
        <v>15</v>
      </c>
      <c r="L3" t="s">
        <v>100</v>
      </c>
      <c r="M3" t="s">
        <v>16</v>
      </c>
      <c r="N3" t="s">
        <v>29</v>
      </c>
    </row>
    <row r="4" spans="1:14">
      <c r="A4" t="s">
        <v>41</v>
      </c>
      <c r="B4" t="s">
        <v>112</v>
      </c>
      <c r="C4" s="1">
        <v>0.83120370370370367</v>
      </c>
      <c r="D4" t="s">
        <v>103</v>
      </c>
      <c r="E4" t="s">
        <v>101</v>
      </c>
      <c r="F4" t="s">
        <v>42</v>
      </c>
      <c r="G4" t="s">
        <v>12</v>
      </c>
      <c r="H4" t="s">
        <v>40</v>
      </c>
      <c r="I4" t="s">
        <v>43</v>
      </c>
      <c r="J4" t="s">
        <v>24</v>
      </c>
      <c r="K4" t="s">
        <v>15</v>
      </c>
      <c r="L4" t="s">
        <v>44</v>
      </c>
      <c r="M4" t="s">
        <v>17</v>
      </c>
      <c r="N4" t="s">
        <v>26</v>
      </c>
    </row>
    <row r="5" spans="1:14">
      <c r="A5" t="s">
        <v>57</v>
      </c>
      <c r="B5" t="s">
        <v>112</v>
      </c>
      <c r="C5" s="1">
        <v>0.83108796296296295</v>
      </c>
      <c r="D5" t="s">
        <v>103</v>
      </c>
      <c r="E5" t="s">
        <v>101</v>
      </c>
      <c r="F5" t="s">
        <v>42</v>
      </c>
      <c r="G5" t="s">
        <v>12</v>
      </c>
      <c r="H5" t="s">
        <v>55</v>
      </c>
      <c r="I5" t="s">
        <v>43</v>
      </c>
      <c r="J5" t="s">
        <v>24</v>
      </c>
      <c r="K5" t="s">
        <v>15</v>
      </c>
      <c r="L5" t="s">
        <v>58</v>
      </c>
      <c r="M5" t="s">
        <v>17</v>
      </c>
      <c r="N5" t="s">
        <v>29</v>
      </c>
    </row>
    <row r="6" spans="1:14">
      <c r="A6" t="s">
        <v>57</v>
      </c>
      <c r="B6" t="s">
        <v>112</v>
      </c>
      <c r="C6" s="1">
        <v>0.83108796296296295</v>
      </c>
      <c r="D6" t="s">
        <v>103</v>
      </c>
      <c r="E6" t="s">
        <v>101</v>
      </c>
      <c r="F6" t="s">
        <v>42</v>
      </c>
      <c r="G6" t="s">
        <v>12</v>
      </c>
      <c r="H6" t="s">
        <v>35</v>
      </c>
      <c r="I6" t="s">
        <v>59</v>
      </c>
      <c r="J6" t="s">
        <v>18</v>
      </c>
      <c r="K6" t="s">
        <v>19</v>
      </c>
      <c r="L6" t="s">
        <v>60</v>
      </c>
      <c r="M6" t="s">
        <v>17</v>
      </c>
      <c r="N6" t="s">
        <v>33</v>
      </c>
    </row>
    <row r="7" spans="1:14">
      <c r="A7" t="s">
        <v>45</v>
      </c>
      <c r="B7" t="s">
        <v>112</v>
      </c>
      <c r="C7" s="1">
        <v>0.8311574074074074</v>
      </c>
      <c r="D7" t="s">
        <v>104</v>
      </c>
      <c r="E7" t="s">
        <v>101</v>
      </c>
      <c r="F7" t="s">
        <v>46</v>
      </c>
      <c r="G7" t="s">
        <v>12</v>
      </c>
      <c r="H7" t="s">
        <v>47</v>
      </c>
      <c r="I7" t="s">
        <v>48</v>
      </c>
      <c r="J7" t="s">
        <v>14</v>
      </c>
      <c r="K7" t="s">
        <v>15</v>
      </c>
      <c r="L7" t="s">
        <v>49</v>
      </c>
      <c r="M7" t="s">
        <v>17</v>
      </c>
      <c r="N7" t="s">
        <v>50</v>
      </c>
    </row>
    <row r="8" spans="1:14">
      <c r="A8" t="s">
        <v>45</v>
      </c>
      <c r="B8" t="s">
        <v>112</v>
      </c>
      <c r="C8" s="1">
        <v>0.8311574074074074</v>
      </c>
      <c r="D8" t="s">
        <v>104</v>
      </c>
      <c r="E8" t="s">
        <v>101</v>
      </c>
      <c r="F8" t="s">
        <v>46</v>
      </c>
      <c r="G8" t="s">
        <v>12</v>
      </c>
      <c r="H8" t="s">
        <v>40</v>
      </c>
      <c r="I8" t="s">
        <v>51</v>
      </c>
      <c r="J8" t="s">
        <v>24</v>
      </c>
      <c r="K8" t="s">
        <v>15</v>
      </c>
      <c r="L8" t="s">
        <v>52</v>
      </c>
      <c r="M8" t="s">
        <v>17</v>
      </c>
      <c r="N8" t="s">
        <v>26</v>
      </c>
    </row>
    <row r="9" spans="1:14">
      <c r="A9" t="s">
        <v>45</v>
      </c>
      <c r="B9" t="s">
        <v>112</v>
      </c>
      <c r="C9" s="1">
        <v>0.8311574074074074</v>
      </c>
      <c r="D9" t="s">
        <v>104</v>
      </c>
      <c r="E9" t="s">
        <v>101</v>
      </c>
      <c r="F9" t="s">
        <v>46</v>
      </c>
      <c r="G9" t="s">
        <v>12</v>
      </c>
      <c r="H9" t="s">
        <v>35</v>
      </c>
      <c r="I9" t="s">
        <v>53</v>
      </c>
      <c r="J9" t="s">
        <v>18</v>
      </c>
      <c r="K9" t="s">
        <v>19</v>
      </c>
      <c r="L9" t="s">
        <v>54</v>
      </c>
      <c r="M9" t="s">
        <v>17</v>
      </c>
      <c r="N9" t="s">
        <v>33</v>
      </c>
    </row>
    <row r="10" spans="1:14">
      <c r="A10" t="s">
        <v>45</v>
      </c>
      <c r="B10" t="s">
        <v>112</v>
      </c>
      <c r="C10" s="1">
        <v>0.8311574074074074</v>
      </c>
      <c r="D10" t="s">
        <v>104</v>
      </c>
      <c r="E10" t="s">
        <v>101</v>
      </c>
      <c r="F10" t="s">
        <v>46</v>
      </c>
      <c r="G10" t="s">
        <v>12</v>
      </c>
      <c r="H10" t="s">
        <v>55</v>
      </c>
      <c r="I10" t="s">
        <v>51</v>
      </c>
      <c r="J10" t="s">
        <v>24</v>
      </c>
      <c r="K10" t="s">
        <v>15</v>
      </c>
      <c r="L10" t="s">
        <v>56</v>
      </c>
      <c r="M10" t="s">
        <v>17</v>
      </c>
      <c r="N10" t="s">
        <v>29</v>
      </c>
    </row>
    <row r="11" spans="1:14">
      <c r="A11" t="s">
        <v>85</v>
      </c>
      <c r="B11" t="s">
        <v>112</v>
      </c>
      <c r="C11" s="1">
        <v>0.74737268518518529</v>
      </c>
      <c r="D11" t="s">
        <v>109</v>
      </c>
      <c r="E11" t="s">
        <v>101</v>
      </c>
      <c r="F11" t="s">
        <v>86</v>
      </c>
      <c r="G11" t="s">
        <v>12</v>
      </c>
      <c r="H11" t="s">
        <v>22</v>
      </c>
      <c r="I11" t="s">
        <v>87</v>
      </c>
      <c r="J11" t="s">
        <v>24</v>
      </c>
      <c r="K11" t="s">
        <v>15</v>
      </c>
      <c r="L11" t="s">
        <v>88</v>
      </c>
      <c r="M11" t="s">
        <v>16</v>
      </c>
      <c r="N11" t="s">
        <v>26</v>
      </c>
    </row>
    <row r="12" spans="1:14">
      <c r="A12" t="s">
        <v>89</v>
      </c>
      <c r="B12" t="s">
        <v>112</v>
      </c>
      <c r="C12" s="1">
        <v>0.74702546296296291</v>
      </c>
      <c r="D12" t="s">
        <v>109</v>
      </c>
      <c r="E12" t="s">
        <v>101</v>
      </c>
      <c r="F12" t="s">
        <v>86</v>
      </c>
      <c r="G12" t="s">
        <v>12</v>
      </c>
      <c r="H12" t="s">
        <v>27</v>
      </c>
      <c r="I12" t="s">
        <v>87</v>
      </c>
      <c r="J12" t="s">
        <v>24</v>
      </c>
      <c r="K12" t="s">
        <v>15</v>
      </c>
      <c r="L12" t="s">
        <v>90</v>
      </c>
      <c r="M12" t="s">
        <v>16</v>
      </c>
      <c r="N12" t="s">
        <v>29</v>
      </c>
    </row>
    <row r="13" spans="1:14">
      <c r="A13" t="s">
        <v>91</v>
      </c>
      <c r="B13" t="s">
        <v>112</v>
      </c>
      <c r="C13" s="1">
        <v>0.74690972222222218</v>
      </c>
      <c r="D13" t="s">
        <v>109</v>
      </c>
      <c r="E13" t="s">
        <v>101</v>
      </c>
      <c r="F13" t="s">
        <v>86</v>
      </c>
      <c r="G13" t="s">
        <v>12</v>
      </c>
      <c r="H13" t="s">
        <v>30</v>
      </c>
      <c r="I13" t="s">
        <v>92</v>
      </c>
      <c r="J13" t="s">
        <v>18</v>
      </c>
      <c r="K13" t="s">
        <v>19</v>
      </c>
      <c r="L13" t="s">
        <v>93</v>
      </c>
      <c r="M13" t="s">
        <v>16</v>
      </c>
      <c r="N13" t="s">
        <v>33</v>
      </c>
    </row>
    <row r="14" spans="1:14">
      <c r="A14" t="s">
        <v>20</v>
      </c>
      <c r="B14" t="s">
        <v>112</v>
      </c>
      <c r="C14" s="1">
        <v>0.84412037037037047</v>
      </c>
      <c r="D14" t="s">
        <v>102</v>
      </c>
      <c r="E14" t="s">
        <v>101</v>
      </c>
      <c r="F14" t="s">
        <v>21</v>
      </c>
      <c r="G14" t="s">
        <v>12</v>
      </c>
      <c r="H14" t="s">
        <v>22</v>
      </c>
      <c r="I14" t="s">
        <v>23</v>
      </c>
      <c r="J14" t="s">
        <v>24</v>
      </c>
      <c r="K14" t="s">
        <v>15</v>
      </c>
      <c r="L14" t="s">
        <v>25</v>
      </c>
      <c r="M14" t="s">
        <v>16</v>
      </c>
      <c r="N14" t="s">
        <v>26</v>
      </c>
    </row>
    <row r="15" spans="1:14">
      <c r="A15" t="s">
        <v>20</v>
      </c>
      <c r="B15" t="s">
        <v>112</v>
      </c>
      <c r="C15" s="1">
        <v>0.84412037037037047</v>
      </c>
      <c r="D15" t="s">
        <v>102</v>
      </c>
      <c r="E15" t="s">
        <v>101</v>
      </c>
      <c r="F15" t="s">
        <v>21</v>
      </c>
      <c r="G15" t="s">
        <v>12</v>
      </c>
      <c r="H15" t="s">
        <v>27</v>
      </c>
      <c r="I15" t="s">
        <v>23</v>
      </c>
      <c r="J15" t="s">
        <v>24</v>
      </c>
      <c r="K15" t="s">
        <v>15</v>
      </c>
      <c r="L15" t="s">
        <v>28</v>
      </c>
      <c r="M15" t="s">
        <v>16</v>
      </c>
      <c r="N15" t="s">
        <v>29</v>
      </c>
    </row>
    <row r="16" spans="1:14">
      <c r="A16" t="s">
        <v>20</v>
      </c>
      <c r="B16" t="s">
        <v>112</v>
      </c>
      <c r="C16" s="1">
        <v>0.84412037037037047</v>
      </c>
      <c r="D16" t="s">
        <v>102</v>
      </c>
      <c r="E16" t="s">
        <v>101</v>
      </c>
      <c r="F16" t="s">
        <v>21</v>
      </c>
      <c r="G16" t="s">
        <v>12</v>
      </c>
      <c r="H16" t="s">
        <v>30</v>
      </c>
      <c r="I16" t="s">
        <v>31</v>
      </c>
      <c r="J16" t="s">
        <v>18</v>
      </c>
      <c r="K16" t="s">
        <v>19</v>
      </c>
      <c r="L16" t="s">
        <v>32</v>
      </c>
      <c r="M16" t="s">
        <v>16</v>
      </c>
      <c r="N16" t="s">
        <v>33</v>
      </c>
    </row>
    <row r="17" spans="1:14">
      <c r="A17" t="s">
        <v>78</v>
      </c>
      <c r="B17" t="s">
        <v>112</v>
      </c>
      <c r="C17" s="1">
        <v>0.7547800925925926</v>
      </c>
      <c r="D17" t="s">
        <v>108</v>
      </c>
      <c r="E17" t="s">
        <v>101</v>
      </c>
      <c r="F17" t="s">
        <v>79</v>
      </c>
      <c r="G17" t="s">
        <v>12</v>
      </c>
      <c r="H17" t="s">
        <v>40</v>
      </c>
      <c r="I17" t="s">
        <v>80</v>
      </c>
      <c r="J17" t="s">
        <v>24</v>
      </c>
      <c r="K17" t="s">
        <v>15</v>
      </c>
      <c r="L17" t="s">
        <v>81</v>
      </c>
      <c r="M17" t="s">
        <v>34</v>
      </c>
      <c r="N17" t="s">
        <v>26</v>
      </c>
    </row>
    <row r="18" spans="1:14">
      <c r="A18" t="s">
        <v>78</v>
      </c>
      <c r="B18" t="s">
        <v>112</v>
      </c>
      <c r="C18" s="1">
        <v>0.7547800925925926</v>
      </c>
      <c r="D18" t="s">
        <v>108</v>
      </c>
      <c r="E18" t="s">
        <v>101</v>
      </c>
      <c r="F18" t="s">
        <v>79</v>
      </c>
      <c r="G18" t="s">
        <v>12</v>
      </c>
      <c r="H18" t="s">
        <v>73</v>
      </c>
      <c r="I18" t="s">
        <v>82</v>
      </c>
      <c r="J18" t="s">
        <v>18</v>
      </c>
      <c r="K18" t="s">
        <v>19</v>
      </c>
      <c r="L18" t="s">
        <v>83</v>
      </c>
      <c r="M18" t="s">
        <v>34</v>
      </c>
      <c r="N18" t="s">
        <v>33</v>
      </c>
    </row>
    <row r="19" spans="1:14">
      <c r="A19" t="s">
        <v>78</v>
      </c>
      <c r="B19" t="s">
        <v>112</v>
      </c>
      <c r="C19" s="1">
        <v>0.7547800925925926</v>
      </c>
      <c r="D19" t="s">
        <v>108</v>
      </c>
      <c r="E19" t="s">
        <v>101</v>
      </c>
      <c r="F19" t="s">
        <v>79</v>
      </c>
      <c r="G19" t="s">
        <v>12</v>
      </c>
      <c r="H19" t="s">
        <v>61</v>
      </c>
      <c r="I19" t="s">
        <v>80</v>
      </c>
      <c r="J19" t="s">
        <v>24</v>
      </c>
      <c r="K19" t="s">
        <v>15</v>
      </c>
      <c r="L19" t="s">
        <v>84</v>
      </c>
      <c r="M19" t="s">
        <v>34</v>
      </c>
      <c r="N19" t="s">
        <v>29</v>
      </c>
    </row>
    <row r="20" spans="1:14">
      <c r="A20" t="s">
        <v>72</v>
      </c>
      <c r="B20" t="s">
        <v>112</v>
      </c>
      <c r="C20" s="1">
        <v>0.75547453703703704</v>
      </c>
      <c r="D20" t="s">
        <v>107</v>
      </c>
      <c r="E20" t="s">
        <v>101</v>
      </c>
      <c r="F20" t="s">
        <v>74</v>
      </c>
      <c r="G20" t="s">
        <v>12</v>
      </c>
      <c r="H20" t="s">
        <v>55</v>
      </c>
      <c r="I20" t="s">
        <v>75</v>
      </c>
      <c r="J20" t="s">
        <v>24</v>
      </c>
      <c r="K20" t="s">
        <v>15</v>
      </c>
      <c r="L20" t="s">
        <v>76</v>
      </c>
      <c r="M20" t="s">
        <v>13</v>
      </c>
      <c r="N20" t="s">
        <v>29</v>
      </c>
    </row>
    <row r="21" spans="1:14">
      <c r="A21" t="s">
        <v>72</v>
      </c>
      <c r="B21" t="s">
        <v>112</v>
      </c>
      <c r="C21" s="1">
        <v>0.75547453703703704</v>
      </c>
      <c r="D21" t="s">
        <v>107</v>
      </c>
      <c r="E21" t="s">
        <v>101</v>
      </c>
      <c r="F21" t="s">
        <v>74</v>
      </c>
      <c r="G21" t="s">
        <v>12</v>
      </c>
      <c r="H21" t="s">
        <v>40</v>
      </c>
      <c r="I21" t="s">
        <v>75</v>
      </c>
      <c r="J21" t="s">
        <v>24</v>
      </c>
      <c r="K21" t="s">
        <v>15</v>
      </c>
      <c r="L21" t="s">
        <v>77</v>
      </c>
      <c r="M21" t="s">
        <v>13</v>
      </c>
      <c r="N21" t="s">
        <v>26</v>
      </c>
    </row>
    <row r="22" spans="1:14">
      <c r="A22" t="s">
        <v>62</v>
      </c>
      <c r="B22" t="s">
        <v>112</v>
      </c>
      <c r="C22" s="1">
        <v>0.82309027777777777</v>
      </c>
      <c r="D22" t="s">
        <v>105</v>
      </c>
      <c r="E22" t="s">
        <v>101</v>
      </c>
      <c r="F22" t="s">
        <v>63</v>
      </c>
      <c r="G22" t="s">
        <v>12</v>
      </c>
      <c r="H22" t="s">
        <v>55</v>
      </c>
      <c r="I22" t="s">
        <v>64</v>
      </c>
      <c r="J22" t="s">
        <v>24</v>
      </c>
      <c r="K22" t="s">
        <v>15</v>
      </c>
      <c r="L22" t="s">
        <v>65</v>
      </c>
      <c r="M22" t="s">
        <v>16</v>
      </c>
      <c r="N22" t="s">
        <v>29</v>
      </c>
    </row>
    <row r="23" spans="1:14">
      <c r="A23" t="s">
        <v>62</v>
      </c>
      <c r="B23" t="s">
        <v>112</v>
      </c>
      <c r="C23" s="1">
        <v>0.82309027777777777</v>
      </c>
      <c r="D23" t="s">
        <v>105</v>
      </c>
      <c r="E23" t="s">
        <v>101</v>
      </c>
      <c r="F23" t="s">
        <v>63</v>
      </c>
      <c r="G23" t="s">
        <v>12</v>
      </c>
      <c r="H23" t="s">
        <v>40</v>
      </c>
      <c r="I23" t="s">
        <v>64</v>
      </c>
      <c r="J23" t="s">
        <v>24</v>
      </c>
      <c r="K23" t="s">
        <v>15</v>
      </c>
      <c r="L23" t="s">
        <v>66</v>
      </c>
      <c r="M23" t="s">
        <v>16</v>
      </c>
      <c r="N23" t="s">
        <v>26</v>
      </c>
    </row>
    <row r="24" spans="1:14">
      <c r="A24" t="s">
        <v>67</v>
      </c>
      <c r="B24" t="s">
        <v>112</v>
      </c>
      <c r="C24" s="1">
        <v>0.81390046296296292</v>
      </c>
      <c r="D24" t="s">
        <v>106</v>
      </c>
      <c r="E24" t="s">
        <v>101</v>
      </c>
      <c r="F24" t="s">
        <v>68</v>
      </c>
      <c r="G24" t="s">
        <v>12</v>
      </c>
      <c r="H24" t="s">
        <v>40</v>
      </c>
      <c r="I24" t="s">
        <v>69</v>
      </c>
      <c r="J24" t="s">
        <v>24</v>
      </c>
      <c r="K24" t="s">
        <v>15</v>
      </c>
      <c r="L24" t="s">
        <v>70</v>
      </c>
      <c r="M24" t="s">
        <v>16</v>
      </c>
      <c r="N24" t="s">
        <v>26</v>
      </c>
    </row>
    <row r="25" spans="1:14">
      <c r="A25" t="s">
        <v>67</v>
      </c>
      <c r="B25" t="s">
        <v>112</v>
      </c>
      <c r="C25" s="1">
        <v>0.81390046296296292</v>
      </c>
      <c r="D25" t="s">
        <v>106</v>
      </c>
      <c r="E25" t="s">
        <v>101</v>
      </c>
      <c r="F25" t="s">
        <v>68</v>
      </c>
      <c r="G25" t="s">
        <v>12</v>
      </c>
      <c r="H25" t="s">
        <v>27</v>
      </c>
      <c r="I25" t="s">
        <v>69</v>
      </c>
      <c r="J25" t="s">
        <v>24</v>
      </c>
      <c r="K25" t="s">
        <v>15</v>
      </c>
      <c r="L25" t="s">
        <v>71</v>
      </c>
      <c r="M25" t="s">
        <v>16</v>
      </c>
      <c r="N25" t="s">
        <v>29</v>
      </c>
    </row>
  </sheetData>
  <autoFilter ref="A1:O1">
    <sortState ref="A2:O70">
      <sortCondition ref="D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Sheet7</vt:lpstr>
      <vt:lpstr>Raw data</vt:lpstr>
      <vt:lpstr>Sheet6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ril</dc:creator>
  <cp:lastModifiedBy>sujit.saha</cp:lastModifiedBy>
  <dcterms:created xsi:type="dcterms:W3CDTF">2012-01-31T15:01:33Z</dcterms:created>
  <dcterms:modified xsi:type="dcterms:W3CDTF">2012-02-01T17:28:40Z</dcterms:modified>
</cp:coreProperties>
</file>