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295" windowHeight="6660" tabRatio="573" activeTab="1"/>
  </bookViews>
  <sheets>
    <sheet name="связка" sheetId="18" r:id="rId1"/>
    <sheet name="группа" sheetId="17" r:id="rId2"/>
  </sheets>
  <definedNames>
    <definedName name="_xlnm.Print_Titles" localSheetId="1">группа!$3:$10</definedName>
    <definedName name="_xlnm.Print_Titles" localSheetId="0">связка!$5:$10</definedName>
  </definedNames>
  <calcPr calcId="114210" fullCalcOnLoad="1" refMode="R1C1"/>
</workbook>
</file>

<file path=xl/calcChain.xml><?xml version="1.0" encoding="utf-8"?>
<calcChain xmlns="http://schemas.openxmlformats.org/spreadsheetml/2006/main">
  <c r="L11" i="17"/>
  <c r="L19"/>
  <c r="L15"/>
  <c r="L14"/>
  <c r="L13"/>
  <c r="L12"/>
  <c r="N12"/>
  <c r="L14" i="18"/>
  <c r="L17"/>
  <c r="L15"/>
  <c r="L13"/>
  <c r="L12"/>
  <c r="L11"/>
  <c r="N12"/>
  <c r="N13"/>
  <c r="N14"/>
  <c r="L17" i="17"/>
  <c r="L16"/>
  <c r="L19" i="18"/>
  <c r="L18"/>
  <c r="L16"/>
  <c r="L20"/>
  <c r="L21"/>
  <c r="L18" i="17"/>
  <c r="L20"/>
  <c r="L21"/>
  <c r="L22"/>
  <c r="L23"/>
  <c r="L24"/>
  <c r="L25"/>
  <c r="L26"/>
  <c r="N15" i="18"/>
  <c r="N16"/>
  <c r="N17"/>
  <c r="N18"/>
  <c r="N19"/>
  <c r="N20"/>
  <c r="N21"/>
  <c r="N13" i="17"/>
  <c r="N14"/>
  <c r="N15"/>
  <c r="N16"/>
  <c r="N17"/>
  <c r="N18"/>
  <c r="N19"/>
  <c r="N20"/>
  <c r="N21"/>
  <c r="N22"/>
  <c r="N23"/>
  <c r="N24"/>
  <c r="N25"/>
  <c r="N26"/>
</calcChain>
</file>

<file path=xl/comments1.xml><?xml version="1.0" encoding="utf-8"?>
<comments xmlns="http://schemas.openxmlformats.org/spreadsheetml/2006/main">
  <authors>
    <author>user085</author>
  </authors>
  <commentList>
    <comment ref="H14" authorId="0">
      <text>
        <r>
          <rPr>
            <b/>
            <sz val="8"/>
            <color indexed="81"/>
            <rFont val="Tahoma"/>
            <charset val="204"/>
          </rPr>
          <t>Засчитано КП 36</t>
        </r>
        <r>
          <rPr>
            <sz val="8"/>
            <color indexed="81"/>
            <rFont val="Tahoma"/>
            <charset val="204"/>
          </rPr>
          <t xml:space="preserve">
</t>
        </r>
      </text>
    </comment>
    <comment ref="K15" authorId="0">
      <text>
        <r>
          <rPr>
            <b/>
            <sz val="8"/>
            <color indexed="81"/>
            <rFont val="Tahoma"/>
            <charset val="204"/>
          </rPr>
          <t>СГ  и начало этапа совместное</t>
        </r>
      </text>
    </comment>
    <comment ref="B17" authorId="0">
      <text>
        <r>
          <rPr>
            <b/>
            <sz val="8"/>
            <color indexed="81"/>
            <rFont val="Tahoma"/>
            <charset val="204"/>
          </rPr>
          <t>без компаса, без GPS</t>
        </r>
      </text>
    </comment>
    <comment ref="H17" authorId="0">
      <text>
        <r>
          <rPr>
            <b/>
            <sz val="8"/>
            <color indexed="81"/>
            <rFont val="Tahoma"/>
            <charset val="204"/>
          </rPr>
          <t>Засчитано КП36</t>
        </r>
      </text>
    </comment>
  </commentList>
</comments>
</file>

<file path=xl/comments2.xml><?xml version="1.0" encoding="utf-8"?>
<comments xmlns="http://schemas.openxmlformats.org/spreadsheetml/2006/main">
  <authors>
    <author>user085</author>
  </authors>
  <commentList>
    <comment ref="H11" authorId="0">
      <text>
        <r>
          <rPr>
            <b/>
            <sz val="8"/>
            <color indexed="81"/>
            <rFont val="Tahoma"/>
            <charset val="204"/>
          </rPr>
          <t>Засчитано КП 36</t>
        </r>
        <r>
          <rPr>
            <sz val="8"/>
            <color indexed="81"/>
            <rFont val="Tahoma"/>
            <charset val="204"/>
          </rPr>
          <t xml:space="preserve">
</t>
        </r>
      </text>
    </comment>
    <comment ref="I11" authorId="0">
      <text>
        <r>
          <rPr>
            <sz val="8"/>
            <color indexed="81"/>
            <rFont val="Tahoma"/>
            <charset val="204"/>
          </rPr>
          <t xml:space="preserve">Судейская записка - 1 шт
</t>
        </r>
      </text>
    </comment>
    <comment ref="H19" authorId="0">
      <text>
        <r>
          <rPr>
            <b/>
            <sz val="8"/>
            <color indexed="81"/>
            <rFont val="Tahoma"/>
            <charset val="204"/>
          </rPr>
          <t>Засчитано КП 36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<sst xmlns="http://schemas.openxmlformats.org/spreadsheetml/2006/main" count="194" uniqueCount="130">
  <si>
    <t>Место</t>
  </si>
  <si>
    <t>Вып.         разряд</t>
  </si>
  <si>
    <t>% от результата победителя</t>
  </si>
  <si>
    <t>Итого баллов</t>
  </si>
  <si>
    <t>№ п/п</t>
  </si>
  <si>
    <t>Министерство спорта Российской Федерации</t>
  </si>
  <si>
    <t>Новосибирское отделение Туристско-спортивного союза России</t>
  </si>
  <si>
    <t>Территория, организация</t>
  </si>
  <si>
    <t>Новосибирская область, г. Новосибирск, Октябрьский район ОДТ (Октябрьский дом творчества)</t>
  </si>
  <si>
    <t>Новосибирская область, г. Новосибирск, Ленинский район ТСЦ "Панда" т/к "Кедр"</t>
  </si>
  <si>
    <t>Новосибирская область, г. Новосибирск, Советский район, т/к "Звезда"</t>
  </si>
  <si>
    <t>Ф.И.О.                                                                                участников группы</t>
  </si>
  <si>
    <t>Кв. ранг группы</t>
  </si>
  <si>
    <t>СГ</t>
  </si>
  <si>
    <t>Старт №МК</t>
  </si>
  <si>
    <t>Управление физической культуры и спорта мэрии г. Новосибирска</t>
  </si>
  <si>
    <t>ПРОТОКОЛ РЕЗУЛЬТАТОВ</t>
  </si>
  <si>
    <t>Новосибирская область</t>
  </si>
  <si>
    <t>дистанция - комбинированная,  3 класс</t>
  </si>
  <si>
    <t>13.09-15.09.13 г.</t>
  </si>
  <si>
    <t>связка - 3 чел</t>
  </si>
  <si>
    <t>ПП, 5 баллов</t>
  </si>
  <si>
    <t>Горюнов Вячеслав (2)    Кочергин Максим (3)</t>
  </si>
  <si>
    <t>связка- 2 чел</t>
  </si>
  <si>
    <t>Группа - 4 чел</t>
  </si>
  <si>
    <t>03-19-13</t>
  </si>
  <si>
    <t>Красноярский край, г. Красноярск</t>
  </si>
  <si>
    <t>03-21-13</t>
  </si>
  <si>
    <t>03-22-13</t>
  </si>
  <si>
    <t>Группа - 5 чел</t>
  </si>
  <si>
    <t>03-28-13</t>
  </si>
  <si>
    <t>03-24-13</t>
  </si>
  <si>
    <t>Черемнов Михаил (КМС)   Печникова Анастасия (1)</t>
  </si>
  <si>
    <t>03-25-13</t>
  </si>
  <si>
    <t>Новосибирская область, г. Новосибирск, НКТ "Салаир"</t>
  </si>
  <si>
    <t>Группа - 6 чел</t>
  </si>
  <si>
    <t>Новосибирская область, г. Новосибирск, Ленинский район ТСЦ "Панда" "Школа выживания"</t>
  </si>
  <si>
    <t>связка- 3 чел</t>
  </si>
  <si>
    <t>03-29-13</t>
  </si>
  <si>
    <t>Новосибирская область, г. Новосибирск</t>
  </si>
  <si>
    <t xml:space="preserve">Новосибирская область, г. Новосибирск, Советский район,  СГТ НГУ </t>
  </si>
  <si>
    <t xml:space="preserve">Новосибирская область, г. Новосибирск, Советский район, т/к "Экватор" </t>
  </si>
  <si>
    <t>03-27-13</t>
  </si>
  <si>
    <t>Новосибирская область, г. Новосибирск, Ленинский район ТК "Вертикаль"</t>
  </si>
  <si>
    <t>03-30-13</t>
  </si>
  <si>
    <t xml:space="preserve">Новосибирская область, г. Новосибирск, Октябрьский район, НГПУ т/к "Ювента" </t>
  </si>
  <si>
    <t>03-31-13</t>
  </si>
  <si>
    <t>03-32-13</t>
  </si>
  <si>
    <t xml:space="preserve">Новосибирская область, г. Новосибирск, Октябрьский район, НГПУ  "АРГО" </t>
  </si>
  <si>
    <t>К, ТЭ</t>
  </si>
  <si>
    <t>Кол-во этапов, 55 баллов</t>
  </si>
  <si>
    <t>ТЭ Переправа</t>
  </si>
  <si>
    <t>0-150-13</t>
  </si>
  <si>
    <t>0-170-13</t>
  </si>
  <si>
    <t>0-175-13</t>
  </si>
  <si>
    <t>0-174-13</t>
  </si>
  <si>
    <t>0-167-13</t>
  </si>
  <si>
    <t>0-164-13</t>
  </si>
  <si>
    <t>0-173-13</t>
  </si>
  <si>
    <t>0-163-13</t>
  </si>
  <si>
    <t>0-177-13</t>
  </si>
  <si>
    <t>0-166-13</t>
  </si>
  <si>
    <t>0-165-13</t>
  </si>
  <si>
    <t>0-176-13</t>
  </si>
  <si>
    <t>сошли</t>
  </si>
  <si>
    <t>опоздали</t>
  </si>
  <si>
    <t>дистанция - комбинированная,  2 класс</t>
  </si>
  <si>
    <t>Чемпионат Новосибирской области по спортивному туризму на комбинированных дистанциях "Осенний марафон - 2013 г.
код ВРВС -------------------------</t>
  </si>
  <si>
    <t>Омская область, г. Омск, "Горизонт"</t>
  </si>
  <si>
    <t>Миронов Алексей (3)        Овсепян Артем (3)</t>
  </si>
  <si>
    <t>Гончаровский Михаил (3)  Гринько Леонид (3)          Метелев Вадим (3)</t>
  </si>
  <si>
    <t>Сырецкий Максим(3)            Гусев Антон (3)                         Гусев Владимир (3)</t>
  </si>
  <si>
    <t>03-23-13*</t>
  </si>
  <si>
    <t>Ватник Илья (б/р)                        Валинуров Тимур (б/р)                                      Примак Анна (б/р)                       Берестова Екатерина (б/р)</t>
  </si>
  <si>
    <t>Нефедов Владимир (КМС) Нефедова Мария (1)</t>
  </si>
  <si>
    <t>Шевелев Георгий (КМС) Александров Иван (КМС) Романченко Семен (2)</t>
  </si>
  <si>
    <t>Кузнецов Александр (3)             Русских Сергей (3)</t>
  </si>
  <si>
    <t>Абрамов  Сергей (1)                      Логинов Василий (3)                       Дубовик Ирина (3)                           Шалугин Антон (3)</t>
  </si>
  <si>
    <t>Количество чел</t>
  </si>
  <si>
    <t>Ильиных Роман (2)                   Чуралев Виктор (1)                Белогубов Евгений (2)               Екимов Андрей (б/р)</t>
  </si>
  <si>
    <t>Ан Ульяна (2)                                  Андреев Дмитрий (2)</t>
  </si>
  <si>
    <t>Лопухин Артём (3)                 Григоревская Алина (1)                        Осипова Наталья  (2)              Кузнецов Михаил (б/р)</t>
  </si>
  <si>
    <t>03-26-13*</t>
  </si>
  <si>
    <t>*</t>
  </si>
  <si>
    <t>команды с компасом</t>
  </si>
  <si>
    <t>03-20-13*</t>
  </si>
  <si>
    <t>Омская область, г. Омск "Горизонт завален"</t>
  </si>
  <si>
    <t>Омская область, г. Омск "Атмарозки первого января"</t>
  </si>
  <si>
    <r>
      <t>03-18-13</t>
    </r>
    <r>
      <rPr>
        <sz val="10"/>
        <color indexed="8"/>
        <rFont val="Arial Cyr"/>
        <charset val="204"/>
      </rPr>
      <t>©</t>
    </r>
  </si>
  <si>
    <t>©</t>
  </si>
  <si>
    <t>команды без компаса и без GPS</t>
  </si>
  <si>
    <t>команды с компасом, без GPS</t>
  </si>
  <si>
    <t>Золотых Сергей (б/р)                      Золотых Леонид (б/р)                              Шмырин Владимир (б/р)</t>
  </si>
  <si>
    <t>03-33-13*</t>
  </si>
  <si>
    <t>Новосибирская область, г. Новосибирск, Центральный район, т/к "Исток -39"</t>
  </si>
  <si>
    <t>Подтеребов Владислав (КМС) Пересыпкин Михаил (1)</t>
  </si>
  <si>
    <t>Новосибирская область, г. Новосибирск, Заельцовский район, т/к НИИЖТ</t>
  </si>
  <si>
    <t>0-162-13</t>
  </si>
  <si>
    <t>группа -5 чел</t>
  </si>
  <si>
    <t>0-172-13</t>
  </si>
  <si>
    <t>Новосибирская область, г. Новосибирск, Заельцовский район, КЭТ "Траверс"</t>
  </si>
  <si>
    <t>Новосибирская область, г. Новосибирск,Заельцовский район,  КЭТ "Траверс"</t>
  </si>
  <si>
    <t>Борисов Александр (2)           Васильев Антон  (3)</t>
  </si>
  <si>
    <t>Аникин Игорь (б/р)                          Комлева Елена (б/р)</t>
  </si>
  <si>
    <t xml:space="preserve">Воробьев Денис   (б/р)                        Землянский Илья    (б/р)                        Моисеева Вера    (б/р)                                   Ткачева Анастасия  (б/р)                                Чиркова Ирина  (б/р)  </t>
  </si>
  <si>
    <t>Квалификационный ранг - 256</t>
  </si>
  <si>
    <t>Квалификационный ранг - 77</t>
  </si>
  <si>
    <t>2 разряд - 116 %</t>
  </si>
  <si>
    <t>3 разряд - 146 %</t>
  </si>
  <si>
    <t>1 разряд - 117%</t>
  </si>
  <si>
    <t>2 разряд - 135%</t>
  </si>
  <si>
    <t>3 разряд - 172%</t>
  </si>
  <si>
    <t>Главный судья</t>
  </si>
  <si>
    <t xml:space="preserve">Cмутнев А.В., СС1К, г. Новосибирск </t>
  </si>
  <si>
    <t>Главный секретарь</t>
  </si>
  <si>
    <t>Сульженко Н..А., СС2К, г. Новосибирск</t>
  </si>
  <si>
    <t>Сульженко Н.А., СС2К, г. Новосибирск</t>
  </si>
  <si>
    <t>Лаврищев Андрей (2)                     Попцов Дмитрий (2)                  Обозный Дмитрий (2)                    Тюменцев Степан (б/р)                   Юрков Сергей (б/р)</t>
  </si>
  <si>
    <t>Юданов Илья (2)                                Мешков Олег (3)                                         Демин Сергей (3)                                        Нечаев Сергей (2)</t>
  </si>
  <si>
    <t>Рябцев Юрий (1)                          Федурина Лилия (1)                                 Чернецов Александр (б/р)                  Ганина Надежда (3)</t>
  </si>
  <si>
    <t>Половников Никита (б/р)                  Ефимов Данил (б/р)                     Миркушин Алексей (б/р)                   Анисцов Александр (б/р)                           Бако Евгений (б/р)                                     Бибко Артем (б/р)</t>
  </si>
  <si>
    <t xml:space="preserve">Рыжков Андрей (3)                                Шпак Михаил    (3)                                  Попов Алексей  (б/р)                             Брагин Анатолий (3)                         Гончаров Федор (3)                                          </t>
  </si>
  <si>
    <t>Подойников Леонид (3)                  Лопаткина Юлия (б/р)                     Марченко Евгений (б/р)                  Никулин Антон (б/р)</t>
  </si>
  <si>
    <t>Колесников Степан (2)                       Максимов Антон  (б/р)                                           Юсупов Р.  (б/р)                                        Исаков П. (б/р)                                    Горохов М. (б/р)</t>
  </si>
  <si>
    <t>Панкина Анна (3)                                    Карпов Ярослав (б/р)                                      Романовская Ольга(б/р)                                                Поздняков   Павел(б/р)                          Дорофеев Евгений (б/р)                      Чернышева Екатерина (б/р)</t>
  </si>
  <si>
    <t>Епифанцева Анна (2)                   Мазурова Людмила (3)                     Булаева Анна (б/р)                                       Юзич Ольга (1)                                 Прозоров Павел (3)                          Федоров Владислав (б/р)</t>
  </si>
  <si>
    <t>Ковалевский Артем(б/р)                  Ковалевская Юлия (б/р)                          Платов Алексей (б/р)                                Платова Елена (б/р)</t>
  </si>
  <si>
    <t>Лаптев Вячеслав (3)                             Стариков Алкесандр (3)                      Коченков Антон (б/р)                           Фока Павел (3)</t>
  </si>
  <si>
    <t>Чермошенцев Александр (3)            Ильенко Александр (1)           Парамонов Игорь (3)                     Егорова Алла (3)</t>
  </si>
  <si>
    <t>Ефремов Олег  (3)                              Харитонова Надежда (3)             Полосаткин Сергей (2)            Подкаминер Светлана (3)             Подкаминер Елизавета (б/р)</t>
  </si>
</sst>
</file>

<file path=xl/styles.xml><?xml version="1.0" encoding="utf-8"?>
<styleSheet xmlns="http://schemas.openxmlformats.org/spreadsheetml/2006/main">
  <numFmts count="3">
    <numFmt numFmtId="164" formatCode="0.00_ ;\-0.00\ "/>
    <numFmt numFmtId="165" formatCode="0.0;[Red]0.0"/>
    <numFmt numFmtId="166" formatCode="0;[Red]0"/>
  </numFmts>
  <fonts count="17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8"/>
      <name val="Arial Cyr"/>
      <charset val="204"/>
    </font>
    <font>
      <sz val="8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3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opLeftCell="A8" zoomScale="77" zoomScaleNormal="77" workbookViewId="0">
      <selection activeCell="H13" sqref="H13"/>
    </sheetView>
  </sheetViews>
  <sheetFormatPr defaultRowHeight="15"/>
  <cols>
    <col min="1" max="1" width="5.85546875" style="4" customWidth="1"/>
    <col min="2" max="2" width="9.85546875" style="4" customWidth="1"/>
    <col min="3" max="3" width="37.5703125" style="4" customWidth="1"/>
    <col min="4" max="4" width="9.140625" style="4"/>
    <col min="5" max="5" width="32.42578125" style="10" customWidth="1"/>
    <col min="6" max="7" width="9.140625" style="4"/>
    <col min="8" max="8" width="10.5703125" style="4" customWidth="1"/>
    <col min="9" max="9" width="7.42578125" style="4" customWidth="1"/>
    <col min="10" max="10" width="9.140625" style="4"/>
    <col min="11" max="11" width="6" style="4" customWidth="1"/>
    <col min="12" max="12" width="9.28515625" style="4" customWidth="1"/>
    <col min="13" max="13" width="7.7109375" style="4" customWidth="1"/>
    <col min="14" max="14" width="12.5703125" style="4" customWidth="1"/>
    <col min="15" max="15" width="8.5703125" style="4" customWidth="1"/>
    <col min="16" max="16384" width="9.140625" style="4"/>
  </cols>
  <sheetData>
    <row r="1" spans="1:15" ht="18.7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21" customHeight="1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s="3" customFormat="1" ht="18.75">
      <c r="A3" s="55" t="s">
        <v>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3" customFormat="1" ht="9" customHeight="1">
      <c r="C4" s="5"/>
      <c r="D4" s="5"/>
      <c r="E4" s="8"/>
      <c r="F4" s="5"/>
      <c r="G4" s="5"/>
      <c r="H4" s="5"/>
      <c r="I4" s="5"/>
      <c r="J4" s="5"/>
      <c r="K4" s="5"/>
      <c r="L4" s="5"/>
      <c r="M4" s="5"/>
    </row>
    <row r="5" spans="1:15" s="3" customFormat="1" ht="49.5" customHeight="1">
      <c r="A5" s="56" t="s">
        <v>67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s="1" customFormat="1" ht="20.25" customHeight="1">
      <c r="A6" s="57" t="s">
        <v>16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s="1" customFormat="1" ht="15" customHeight="1">
      <c r="A7" s="58" t="s">
        <v>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s="1" customFormat="1" ht="18.75" customHeight="1">
      <c r="A8" s="7" t="s">
        <v>17</v>
      </c>
      <c r="B8" s="7"/>
      <c r="C8" s="7"/>
      <c r="D8" s="7"/>
      <c r="E8" s="53" t="s">
        <v>105</v>
      </c>
      <c r="F8" s="53"/>
      <c r="G8" s="53"/>
      <c r="H8" s="53"/>
      <c r="I8" s="53"/>
      <c r="J8" s="53"/>
      <c r="K8" s="53"/>
      <c r="L8" s="53"/>
      <c r="M8" s="53"/>
      <c r="N8" s="1" t="s">
        <v>19</v>
      </c>
    </row>
    <row r="9" spans="1:15" s="1" customFormat="1" ht="6" customHeight="1" thickBot="1">
      <c r="E9" s="9"/>
      <c r="I9" s="2"/>
      <c r="J9" s="2"/>
      <c r="K9" s="2"/>
    </row>
    <row r="10" spans="1:15" s="1" customFormat="1" ht="60" customHeight="1">
      <c r="A10" s="23" t="s">
        <v>4</v>
      </c>
      <c r="B10" s="24" t="s">
        <v>14</v>
      </c>
      <c r="C10" s="24" t="s">
        <v>7</v>
      </c>
      <c r="D10" s="24" t="s">
        <v>78</v>
      </c>
      <c r="E10" s="24" t="s">
        <v>11</v>
      </c>
      <c r="F10" s="44" t="s">
        <v>12</v>
      </c>
      <c r="G10" s="25" t="s">
        <v>51</v>
      </c>
      <c r="H10" s="24" t="s">
        <v>50</v>
      </c>
      <c r="I10" s="24" t="s">
        <v>21</v>
      </c>
      <c r="J10" s="24" t="s">
        <v>13</v>
      </c>
      <c r="K10" s="24" t="s">
        <v>49</v>
      </c>
      <c r="L10" s="24" t="s">
        <v>3</v>
      </c>
      <c r="M10" s="24" t="s">
        <v>0</v>
      </c>
      <c r="N10" s="24" t="s">
        <v>2</v>
      </c>
      <c r="O10" s="26" t="s">
        <v>1</v>
      </c>
    </row>
    <row r="11" spans="1:15" ht="47.25">
      <c r="A11" s="12">
        <v>1</v>
      </c>
      <c r="B11" s="16" t="s">
        <v>38</v>
      </c>
      <c r="C11" s="15" t="s">
        <v>40</v>
      </c>
      <c r="D11" s="15" t="s">
        <v>37</v>
      </c>
      <c r="E11" s="13" t="s">
        <v>75</v>
      </c>
      <c r="F11" s="11">
        <v>84</v>
      </c>
      <c r="G11" s="19">
        <v>1</v>
      </c>
      <c r="H11" s="14">
        <v>21</v>
      </c>
      <c r="I11" s="14">
        <v>14</v>
      </c>
      <c r="J11" s="14">
        <v>0</v>
      </c>
      <c r="K11" s="27">
        <v>1</v>
      </c>
      <c r="L11" s="28">
        <f t="shared" ref="L11:L21" si="0">3000-(H11*55+I11*5+G11*220*K11+J11)</f>
        <v>1555</v>
      </c>
      <c r="M11" s="29">
        <v>1</v>
      </c>
      <c r="N11" s="30">
        <v>1</v>
      </c>
      <c r="O11" s="31">
        <v>1</v>
      </c>
    </row>
    <row r="12" spans="1:15" ht="47.25">
      <c r="A12" s="12">
        <v>2</v>
      </c>
      <c r="B12" s="16" t="s">
        <v>33</v>
      </c>
      <c r="C12" s="15" t="s">
        <v>9</v>
      </c>
      <c r="D12" s="15" t="s">
        <v>23</v>
      </c>
      <c r="E12" s="13" t="s">
        <v>32</v>
      </c>
      <c r="F12" s="11">
        <v>80</v>
      </c>
      <c r="G12" s="19">
        <v>1</v>
      </c>
      <c r="H12" s="14">
        <v>21</v>
      </c>
      <c r="I12" s="14">
        <v>1</v>
      </c>
      <c r="J12" s="14">
        <v>0</v>
      </c>
      <c r="K12" s="27">
        <v>1</v>
      </c>
      <c r="L12" s="28">
        <f t="shared" si="0"/>
        <v>1620</v>
      </c>
      <c r="M12" s="32">
        <v>2</v>
      </c>
      <c r="N12" s="30">
        <f>L12*N11/L11</f>
        <v>1.0418006430868167</v>
      </c>
      <c r="O12" s="31">
        <v>1</v>
      </c>
    </row>
    <row r="13" spans="1:15" ht="47.25">
      <c r="A13" s="12">
        <v>3</v>
      </c>
      <c r="B13" s="16" t="s">
        <v>44</v>
      </c>
      <c r="C13" s="15" t="s">
        <v>43</v>
      </c>
      <c r="D13" s="15" t="s">
        <v>23</v>
      </c>
      <c r="E13" s="13" t="s">
        <v>74</v>
      </c>
      <c r="F13" s="11">
        <v>80</v>
      </c>
      <c r="G13" s="19">
        <v>1</v>
      </c>
      <c r="H13" s="14">
        <v>21</v>
      </c>
      <c r="I13" s="14">
        <v>0</v>
      </c>
      <c r="J13" s="14">
        <v>0</v>
      </c>
      <c r="K13" s="27">
        <v>1</v>
      </c>
      <c r="L13" s="28">
        <f t="shared" si="0"/>
        <v>1625</v>
      </c>
      <c r="M13" s="32">
        <v>3</v>
      </c>
      <c r="N13" s="30">
        <f t="shared" ref="N13:N21" si="1">L13*N12/L12</f>
        <v>1.045016077170418</v>
      </c>
      <c r="O13" s="31">
        <v>1</v>
      </c>
    </row>
    <row r="14" spans="1:15" ht="47.25">
      <c r="A14" s="12">
        <v>4</v>
      </c>
      <c r="B14" s="16" t="s">
        <v>28</v>
      </c>
      <c r="C14" s="15" t="s">
        <v>9</v>
      </c>
      <c r="D14" s="15" t="s">
        <v>23</v>
      </c>
      <c r="E14" s="19" t="s">
        <v>22</v>
      </c>
      <c r="F14" s="11">
        <v>8</v>
      </c>
      <c r="G14" s="19">
        <v>1</v>
      </c>
      <c r="H14" s="27">
        <v>19</v>
      </c>
      <c r="I14" s="27">
        <v>3</v>
      </c>
      <c r="J14" s="27">
        <v>0</v>
      </c>
      <c r="K14" s="27">
        <v>1</v>
      </c>
      <c r="L14" s="28">
        <f t="shared" si="0"/>
        <v>1720</v>
      </c>
      <c r="M14" s="29">
        <v>4</v>
      </c>
      <c r="N14" s="30">
        <f t="shared" si="1"/>
        <v>1.1061093247588425</v>
      </c>
      <c r="O14" s="31">
        <v>1</v>
      </c>
    </row>
    <row r="15" spans="1:15" ht="31.5">
      <c r="A15" s="12">
        <v>5</v>
      </c>
      <c r="B15" s="16" t="s">
        <v>85</v>
      </c>
      <c r="C15" s="15" t="s">
        <v>86</v>
      </c>
      <c r="D15" s="15" t="s">
        <v>23</v>
      </c>
      <c r="E15" s="19" t="s">
        <v>69</v>
      </c>
      <c r="F15" s="11">
        <v>4</v>
      </c>
      <c r="G15" s="19">
        <v>1</v>
      </c>
      <c r="H15" s="27">
        <v>16</v>
      </c>
      <c r="I15" s="27">
        <v>0</v>
      </c>
      <c r="J15" s="27">
        <v>0</v>
      </c>
      <c r="K15" s="27">
        <v>1</v>
      </c>
      <c r="L15" s="28">
        <f>3000-(H15*55+I15*5+G15*220*K15+J15)</f>
        <v>1900</v>
      </c>
      <c r="M15" s="32">
        <v>5</v>
      </c>
      <c r="N15" s="30">
        <f t="shared" si="1"/>
        <v>1.2218649517684887</v>
      </c>
      <c r="O15" s="31">
        <v>2</v>
      </c>
    </row>
    <row r="16" spans="1:15" ht="47.25">
      <c r="A16" s="12">
        <v>6</v>
      </c>
      <c r="B16" s="16" t="s">
        <v>25</v>
      </c>
      <c r="C16" s="15" t="s">
        <v>68</v>
      </c>
      <c r="D16" s="15" t="s">
        <v>37</v>
      </c>
      <c r="E16" s="19" t="s">
        <v>71</v>
      </c>
      <c r="F16" s="11">
        <v>4</v>
      </c>
      <c r="G16" s="19">
        <v>1</v>
      </c>
      <c r="H16" s="27">
        <v>15</v>
      </c>
      <c r="I16" s="27">
        <v>0</v>
      </c>
      <c r="J16" s="27">
        <v>0</v>
      </c>
      <c r="K16" s="27">
        <v>1</v>
      </c>
      <c r="L16" s="28">
        <f t="shared" si="0"/>
        <v>1955</v>
      </c>
      <c r="M16" s="32">
        <v>6</v>
      </c>
      <c r="N16" s="30">
        <f t="shared" si="1"/>
        <v>1.257234726688103</v>
      </c>
      <c r="O16" s="31">
        <v>2</v>
      </c>
    </row>
    <row r="17" spans="1:15" ht="47.25">
      <c r="A17" s="12">
        <v>7</v>
      </c>
      <c r="B17" s="16" t="s">
        <v>88</v>
      </c>
      <c r="C17" s="15" t="s">
        <v>87</v>
      </c>
      <c r="D17" s="15" t="s">
        <v>20</v>
      </c>
      <c r="E17" s="19" t="s">
        <v>70</v>
      </c>
      <c r="F17" s="11">
        <v>4</v>
      </c>
      <c r="G17" s="19">
        <v>1</v>
      </c>
      <c r="H17" s="27">
        <v>12</v>
      </c>
      <c r="I17" s="27">
        <v>0</v>
      </c>
      <c r="J17" s="27">
        <v>5</v>
      </c>
      <c r="K17" s="27">
        <v>1</v>
      </c>
      <c r="L17" s="33">
        <f t="shared" si="0"/>
        <v>2115</v>
      </c>
      <c r="M17" s="29">
        <v>7</v>
      </c>
      <c r="N17" s="30">
        <f t="shared" si="1"/>
        <v>1.3601286173633442</v>
      </c>
      <c r="O17" s="31">
        <v>3</v>
      </c>
    </row>
    <row r="18" spans="1:15" ht="47.25">
      <c r="A18" s="12">
        <v>8</v>
      </c>
      <c r="B18" s="16" t="s">
        <v>93</v>
      </c>
      <c r="C18" s="15" t="s">
        <v>9</v>
      </c>
      <c r="D18" s="15" t="s">
        <v>23</v>
      </c>
      <c r="E18" s="13" t="s">
        <v>80</v>
      </c>
      <c r="F18" s="11">
        <v>12</v>
      </c>
      <c r="G18" s="19">
        <v>1</v>
      </c>
      <c r="H18" s="14">
        <v>9</v>
      </c>
      <c r="I18" s="14">
        <v>0</v>
      </c>
      <c r="J18" s="14">
        <v>0</v>
      </c>
      <c r="K18" s="27">
        <v>1</v>
      </c>
      <c r="L18" s="28">
        <f t="shared" si="0"/>
        <v>2285</v>
      </c>
      <c r="M18" s="32">
        <v>8</v>
      </c>
      <c r="N18" s="30">
        <f t="shared" si="1"/>
        <v>1.469453376205788</v>
      </c>
      <c r="O18" s="31">
        <v>3</v>
      </c>
    </row>
    <row r="19" spans="1:15" ht="31.5">
      <c r="A19" s="12">
        <v>9</v>
      </c>
      <c r="B19" s="18" t="s">
        <v>97</v>
      </c>
      <c r="C19" s="15" t="s">
        <v>39</v>
      </c>
      <c r="D19" s="15" t="s">
        <v>23</v>
      </c>
      <c r="E19" s="13" t="s">
        <v>76</v>
      </c>
      <c r="F19" s="11">
        <v>4</v>
      </c>
      <c r="G19" s="19">
        <v>0</v>
      </c>
      <c r="H19" s="14">
        <v>5</v>
      </c>
      <c r="I19" s="14">
        <v>0</v>
      </c>
      <c r="J19" s="14">
        <v>0</v>
      </c>
      <c r="K19" s="27">
        <v>1</v>
      </c>
      <c r="L19" s="28">
        <f t="shared" si="0"/>
        <v>2725</v>
      </c>
      <c r="M19" s="29">
        <v>10</v>
      </c>
      <c r="N19" s="30">
        <f t="shared" si="1"/>
        <v>1.7524115755627012</v>
      </c>
      <c r="O19" s="31"/>
    </row>
    <row r="20" spans="1:15" ht="47.25">
      <c r="A20" s="12">
        <v>10</v>
      </c>
      <c r="B20" s="18" t="s">
        <v>62</v>
      </c>
      <c r="C20" s="15" t="s">
        <v>48</v>
      </c>
      <c r="D20" s="15" t="s">
        <v>37</v>
      </c>
      <c r="E20" s="13" t="s">
        <v>92</v>
      </c>
      <c r="F20" s="11">
        <v>0</v>
      </c>
      <c r="G20" s="19">
        <v>0</v>
      </c>
      <c r="H20" s="14">
        <v>5</v>
      </c>
      <c r="I20" s="14">
        <v>0</v>
      </c>
      <c r="J20" s="14">
        <v>0</v>
      </c>
      <c r="K20" s="27">
        <v>1</v>
      </c>
      <c r="L20" s="28">
        <f t="shared" si="0"/>
        <v>2725</v>
      </c>
      <c r="M20" s="32">
        <v>11</v>
      </c>
      <c r="N20" s="30">
        <f t="shared" si="1"/>
        <v>1.752411575562701</v>
      </c>
      <c r="O20" s="31"/>
    </row>
    <row r="21" spans="1:15" ht="47.25">
      <c r="A21" s="12">
        <v>11</v>
      </c>
      <c r="B21" s="16" t="s">
        <v>47</v>
      </c>
      <c r="C21" s="15" t="s">
        <v>40</v>
      </c>
      <c r="D21" s="15" t="s">
        <v>23</v>
      </c>
      <c r="E21" s="13" t="s">
        <v>102</v>
      </c>
      <c r="F21" s="11">
        <v>4</v>
      </c>
      <c r="G21" s="19">
        <v>0</v>
      </c>
      <c r="H21" s="14">
        <v>4</v>
      </c>
      <c r="I21" s="14">
        <v>0</v>
      </c>
      <c r="J21" s="14">
        <v>0</v>
      </c>
      <c r="K21" s="27">
        <v>1</v>
      </c>
      <c r="L21" s="28">
        <f t="shared" si="0"/>
        <v>2780</v>
      </c>
      <c r="M21" s="32">
        <v>12</v>
      </c>
      <c r="N21" s="30">
        <f t="shared" si="1"/>
        <v>1.7877813504823152</v>
      </c>
      <c r="O21" s="34"/>
    </row>
    <row r="22" spans="1:15" ht="31.5">
      <c r="A22" s="12">
        <v>12</v>
      </c>
      <c r="B22" s="16" t="s">
        <v>27</v>
      </c>
      <c r="C22" s="15" t="s">
        <v>26</v>
      </c>
      <c r="D22" s="15" t="s">
        <v>23</v>
      </c>
      <c r="E22" s="19" t="s">
        <v>103</v>
      </c>
      <c r="F22" s="11">
        <v>0</v>
      </c>
      <c r="G22" s="19"/>
      <c r="H22" s="27"/>
      <c r="I22" s="27"/>
      <c r="J22" s="27"/>
      <c r="K22" s="27"/>
      <c r="L22" s="28"/>
      <c r="M22" s="27" t="s">
        <v>64</v>
      </c>
      <c r="N22" s="30"/>
      <c r="O22" s="35"/>
    </row>
    <row r="23" spans="1:15" ht="48" thickBot="1">
      <c r="A23" s="41">
        <v>13</v>
      </c>
      <c r="B23" s="21"/>
      <c r="C23" s="36" t="s">
        <v>45</v>
      </c>
      <c r="D23" s="36" t="s">
        <v>23</v>
      </c>
      <c r="E23" s="20" t="s">
        <v>95</v>
      </c>
      <c r="F23" s="45">
        <v>40</v>
      </c>
      <c r="G23" s="42"/>
      <c r="H23" s="21"/>
      <c r="I23" s="21"/>
      <c r="J23" s="21"/>
      <c r="K23" s="37"/>
      <c r="L23" s="38"/>
      <c r="M23" s="39" t="s">
        <v>64</v>
      </c>
      <c r="N23" s="43"/>
      <c r="O23" s="40"/>
    </row>
    <row r="24" spans="1:15">
      <c r="B24" s="4" t="s">
        <v>83</v>
      </c>
      <c r="C24" s="4" t="s">
        <v>91</v>
      </c>
    </row>
    <row r="25" spans="1:15">
      <c r="B25" s="4" t="s">
        <v>89</v>
      </c>
      <c r="C25" s="4" t="s">
        <v>90</v>
      </c>
    </row>
    <row r="27" spans="1:15">
      <c r="C27" s="4" t="s">
        <v>109</v>
      </c>
    </row>
    <row r="28" spans="1:15">
      <c r="C28" s="4" t="s">
        <v>110</v>
      </c>
    </row>
    <row r="29" spans="1:15">
      <c r="C29" s="4" t="s">
        <v>111</v>
      </c>
    </row>
    <row r="31" spans="1:15">
      <c r="C31" s="4" t="s">
        <v>112</v>
      </c>
      <c r="E31" s="4" t="s">
        <v>113</v>
      </c>
    </row>
    <row r="33" spans="3:5">
      <c r="C33" s="4" t="s">
        <v>114</v>
      </c>
      <c r="E33" s="4" t="s">
        <v>115</v>
      </c>
    </row>
  </sheetData>
  <mergeCells count="7">
    <mergeCell ref="E8:M8"/>
    <mergeCell ref="A1:O1"/>
    <mergeCell ref="A2:O2"/>
    <mergeCell ref="A3:O3"/>
    <mergeCell ref="A5:O5"/>
    <mergeCell ref="A6:O6"/>
    <mergeCell ref="A7:O7"/>
  </mergeCells>
  <phoneticPr fontId="10" type="noConversion"/>
  <pageMargins left="0.78740157480314965" right="0.78740157480314965" top="0.59055118110236227" bottom="0.59055118110236227" header="0.51181102362204722" footer="0.51181102362204722"/>
  <pageSetup paperSize="9" scale="69" fitToHeight="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abSelected="1" topLeftCell="A12" zoomScale="90" zoomScaleNormal="90" workbookViewId="0">
      <selection activeCell="E17" sqref="E17"/>
    </sheetView>
  </sheetViews>
  <sheetFormatPr defaultRowHeight="15"/>
  <cols>
    <col min="1" max="1" width="5.85546875" style="4" customWidth="1"/>
    <col min="2" max="2" width="11.28515625" style="52" customWidth="1"/>
    <col min="3" max="3" width="43.28515625" style="4" customWidth="1"/>
    <col min="4" max="4" width="14.85546875" style="4" customWidth="1"/>
    <col min="5" max="5" width="36.5703125" style="10" customWidth="1"/>
    <col min="6" max="6" width="8.140625" style="4" customWidth="1"/>
    <col min="7" max="7" width="9.140625" style="4"/>
    <col min="8" max="8" width="10.5703125" style="4" customWidth="1"/>
    <col min="9" max="9" width="7.42578125" style="4" customWidth="1"/>
    <col min="10" max="10" width="9.140625" style="4"/>
    <col min="11" max="11" width="6.5703125" style="4" customWidth="1"/>
    <col min="12" max="12" width="12.7109375" style="4" customWidth="1"/>
    <col min="13" max="13" width="8.85546875" style="4" customWidth="1"/>
    <col min="14" max="14" width="15.7109375" style="4" customWidth="1"/>
    <col min="15" max="15" width="8.5703125" style="4" customWidth="1"/>
    <col min="16" max="16384" width="9.140625" style="4"/>
  </cols>
  <sheetData>
    <row r="1" spans="1:15" ht="18.7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21" customHeight="1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s="3" customFormat="1" ht="18.75">
      <c r="A3" s="55" t="s">
        <v>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3" customFormat="1" ht="9" customHeight="1">
      <c r="B4" s="5"/>
      <c r="C4" s="5"/>
      <c r="D4" s="5"/>
      <c r="E4" s="8"/>
      <c r="F4" s="5"/>
      <c r="G4" s="5"/>
      <c r="H4" s="5"/>
      <c r="I4" s="5"/>
      <c r="J4" s="5"/>
      <c r="K4" s="5"/>
      <c r="L4" s="5"/>
      <c r="M4" s="5"/>
    </row>
    <row r="5" spans="1:15" s="3" customFormat="1" ht="42.75" customHeight="1">
      <c r="A5" s="56" t="s">
        <v>67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s="1" customFormat="1" ht="20.25" customHeight="1">
      <c r="A6" s="57" t="s">
        <v>16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s="1" customFormat="1" ht="15" customHeight="1">
      <c r="A7" s="58" t="s">
        <v>66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s="1" customFormat="1" ht="18.75" customHeight="1">
      <c r="A8" s="7" t="s">
        <v>17</v>
      </c>
      <c r="B8" s="51"/>
      <c r="C8" s="7"/>
      <c r="D8" s="7"/>
      <c r="E8" s="53" t="s">
        <v>106</v>
      </c>
      <c r="F8" s="53"/>
      <c r="G8" s="53"/>
      <c r="H8" s="53"/>
      <c r="I8" s="53"/>
      <c r="J8" s="53"/>
      <c r="K8" s="53"/>
      <c r="L8" s="53"/>
      <c r="M8" s="53"/>
      <c r="N8" s="1" t="s">
        <v>19</v>
      </c>
    </row>
    <row r="9" spans="1:15" s="1" customFormat="1" ht="6" customHeight="1" thickBot="1">
      <c r="B9" s="22"/>
      <c r="E9" s="9"/>
      <c r="I9" s="2"/>
      <c r="J9" s="2"/>
      <c r="K9" s="2"/>
    </row>
    <row r="10" spans="1:15" s="1" customFormat="1" ht="60" customHeight="1">
      <c r="A10" s="23" t="s">
        <v>4</v>
      </c>
      <c r="B10" s="24" t="s">
        <v>14</v>
      </c>
      <c r="C10" s="24" t="s">
        <v>7</v>
      </c>
      <c r="D10" s="24" t="s">
        <v>78</v>
      </c>
      <c r="E10" s="24" t="s">
        <v>11</v>
      </c>
      <c r="F10" s="24" t="s">
        <v>12</v>
      </c>
      <c r="G10" s="24" t="s">
        <v>51</v>
      </c>
      <c r="H10" s="24" t="s">
        <v>50</v>
      </c>
      <c r="I10" s="24" t="s">
        <v>21</v>
      </c>
      <c r="J10" s="24" t="s">
        <v>13</v>
      </c>
      <c r="K10" s="24" t="s">
        <v>49</v>
      </c>
      <c r="L10" s="24" t="s">
        <v>3</v>
      </c>
      <c r="M10" s="24" t="s">
        <v>0</v>
      </c>
      <c r="N10" s="24" t="s">
        <v>2</v>
      </c>
      <c r="O10" s="26" t="s">
        <v>1</v>
      </c>
    </row>
    <row r="11" spans="1:15" s="6" customFormat="1" ht="63">
      <c r="A11" s="12">
        <v>1</v>
      </c>
      <c r="B11" s="16" t="s">
        <v>52</v>
      </c>
      <c r="C11" s="15" t="s">
        <v>10</v>
      </c>
      <c r="D11" s="15" t="s">
        <v>24</v>
      </c>
      <c r="E11" s="19" t="s">
        <v>79</v>
      </c>
      <c r="F11" s="11">
        <v>16</v>
      </c>
      <c r="G11" s="19">
        <v>1</v>
      </c>
      <c r="H11" s="27">
        <v>20</v>
      </c>
      <c r="I11" s="27">
        <v>1</v>
      </c>
      <c r="J11" s="27">
        <v>0</v>
      </c>
      <c r="K11" s="27">
        <v>1</v>
      </c>
      <c r="L11" s="28">
        <f t="shared" ref="L11:L26" si="0">3000-(H11*55+I11*5+G11*220*K11+J11)</f>
        <v>1675</v>
      </c>
      <c r="M11" s="32">
        <v>1</v>
      </c>
      <c r="N11" s="30">
        <v>1</v>
      </c>
      <c r="O11" s="31">
        <v>2</v>
      </c>
    </row>
    <row r="12" spans="1:15" s="6" customFormat="1" ht="78.75">
      <c r="A12" s="12">
        <v>2</v>
      </c>
      <c r="B12" s="17" t="s">
        <v>53</v>
      </c>
      <c r="C12" s="15" t="s">
        <v>8</v>
      </c>
      <c r="D12" s="15" t="s">
        <v>29</v>
      </c>
      <c r="E12" s="19" t="s">
        <v>117</v>
      </c>
      <c r="F12" s="11">
        <v>6</v>
      </c>
      <c r="G12" s="19">
        <v>1</v>
      </c>
      <c r="H12" s="28">
        <v>17</v>
      </c>
      <c r="I12" s="28">
        <v>2</v>
      </c>
      <c r="J12" s="28">
        <v>0</v>
      </c>
      <c r="K12" s="27">
        <v>1</v>
      </c>
      <c r="L12" s="28">
        <f t="shared" si="0"/>
        <v>1835</v>
      </c>
      <c r="M12" s="32">
        <v>2</v>
      </c>
      <c r="N12" s="30">
        <f>L12*N11/L11</f>
        <v>1.0955223880597016</v>
      </c>
      <c r="O12" s="31">
        <v>2</v>
      </c>
    </row>
    <row r="13" spans="1:15" s="6" customFormat="1" ht="60">
      <c r="A13" s="12">
        <v>3</v>
      </c>
      <c r="B13" s="14" t="s">
        <v>61</v>
      </c>
      <c r="C13" s="15" t="s">
        <v>40</v>
      </c>
      <c r="D13" s="15" t="s">
        <v>24</v>
      </c>
      <c r="E13" s="13" t="s">
        <v>118</v>
      </c>
      <c r="F13" s="11">
        <v>8</v>
      </c>
      <c r="G13" s="19">
        <v>1</v>
      </c>
      <c r="H13" s="14">
        <v>17</v>
      </c>
      <c r="I13" s="14">
        <v>0</v>
      </c>
      <c r="J13" s="14">
        <v>0</v>
      </c>
      <c r="K13" s="27">
        <v>1</v>
      </c>
      <c r="L13" s="28">
        <f t="shared" si="0"/>
        <v>1845</v>
      </c>
      <c r="M13" s="32">
        <v>3</v>
      </c>
      <c r="N13" s="30">
        <f>L13*N12/L12</f>
        <v>1.101492537313433</v>
      </c>
      <c r="O13" s="31">
        <v>2</v>
      </c>
    </row>
    <row r="14" spans="1:15" s="6" customFormat="1" ht="64.5" customHeight="1">
      <c r="A14" s="12">
        <v>4</v>
      </c>
      <c r="B14" s="16" t="s">
        <v>30</v>
      </c>
      <c r="C14" s="15" t="s">
        <v>9</v>
      </c>
      <c r="D14" s="15" t="s">
        <v>24</v>
      </c>
      <c r="E14" s="19" t="s">
        <v>128</v>
      </c>
      <c r="F14" s="11">
        <v>13</v>
      </c>
      <c r="G14" s="19">
        <v>1</v>
      </c>
      <c r="H14" s="46">
        <v>15</v>
      </c>
      <c r="I14" s="27">
        <v>2</v>
      </c>
      <c r="J14" s="27">
        <v>0</v>
      </c>
      <c r="K14" s="27">
        <v>1</v>
      </c>
      <c r="L14" s="28">
        <f t="shared" si="0"/>
        <v>1945</v>
      </c>
      <c r="M14" s="32">
        <v>4</v>
      </c>
      <c r="N14" s="30">
        <f>L14*N13/L13</f>
        <v>1.1611940298507466</v>
      </c>
      <c r="O14" s="31">
        <v>3</v>
      </c>
    </row>
    <row r="15" spans="1:15" ht="63">
      <c r="A15" s="12">
        <v>5</v>
      </c>
      <c r="B15" s="16" t="s">
        <v>72</v>
      </c>
      <c r="C15" s="15" t="s">
        <v>9</v>
      </c>
      <c r="D15" s="15" t="s">
        <v>24</v>
      </c>
      <c r="E15" s="19" t="s">
        <v>119</v>
      </c>
      <c r="F15" s="11">
        <v>21</v>
      </c>
      <c r="G15" s="19">
        <v>1</v>
      </c>
      <c r="H15" s="14">
        <v>14</v>
      </c>
      <c r="I15" s="14">
        <v>1</v>
      </c>
      <c r="J15" s="14">
        <v>0</v>
      </c>
      <c r="K15" s="27">
        <v>1</v>
      </c>
      <c r="L15" s="28">
        <f>3000-(H15*55+I15*5+G15*220*K15+J15)</f>
        <v>2005</v>
      </c>
      <c r="M15" s="32">
        <v>5</v>
      </c>
      <c r="N15" s="30">
        <f t="shared" ref="N15:N26" si="1">L15*N14/L14</f>
        <v>1.1970149253731348</v>
      </c>
      <c r="O15" s="31">
        <v>3</v>
      </c>
    </row>
    <row r="16" spans="1:15" ht="60">
      <c r="A16" s="12">
        <v>6</v>
      </c>
      <c r="B16" s="14" t="s">
        <v>57</v>
      </c>
      <c r="C16" s="15" t="s">
        <v>41</v>
      </c>
      <c r="D16" s="15" t="s">
        <v>24</v>
      </c>
      <c r="E16" s="13" t="s">
        <v>77</v>
      </c>
      <c r="F16" s="11">
        <v>13</v>
      </c>
      <c r="G16" s="19">
        <v>1</v>
      </c>
      <c r="H16" s="14">
        <v>12</v>
      </c>
      <c r="I16" s="14">
        <v>2</v>
      </c>
      <c r="J16" s="14">
        <v>0</v>
      </c>
      <c r="K16" s="27">
        <v>1</v>
      </c>
      <c r="L16" s="28">
        <f t="shared" si="0"/>
        <v>2110</v>
      </c>
      <c r="M16" s="32">
        <v>6</v>
      </c>
      <c r="N16" s="30">
        <f t="shared" si="1"/>
        <v>1.259701492537314</v>
      </c>
      <c r="O16" s="31">
        <v>3</v>
      </c>
    </row>
    <row r="17" spans="1:15" ht="75">
      <c r="A17" s="12">
        <v>7</v>
      </c>
      <c r="B17" s="14" t="s">
        <v>56</v>
      </c>
      <c r="C17" s="15" t="s">
        <v>96</v>
      </c>
      <c r="D17" s="15" t="s">
        <v>98</v>
      </c>
      <c r="E17" s="13" t="s">
        <v>129</v>
      </c>
      <c r="F17" s="11">
        <v>6</v>
      </c>
      <c r="G17" s="19">
        <v>0</v>
      </c>
      <c r="H17" s="14">
        <v>13</v>
      </c>
      <c r="I17" s="14">
        <v>0</v>
      </c>
      <c r="J17" s="14">
        <v>0</v>
      </c>
      <c r="K17" s="27">
        <v>1</v>
      </c>
      <c r="L17" s="28">
        <f t="shared" si="0"/>
        <v>2285</v>
      </c>
      <c r="M17" s="32">
        <v>7</v>
      </c>
      <c r="N17" s="30">
        <f t="shared" si="1"/>
        <v>1.3641791044776126</v>
      </c>
      <c r="O17" s="31">
        <v>3</v>
      </c>
    </row>
    <row r="18" spans="1:15" ht="60">
      <c r="A18" s="12">
        <v>8</v>
      </c>
      <c r="B18" s="16" t="s">
        <v>82</v>
      </c>
      <c r="C18" s="15" t="s">
        <v>9</v>
      </c>
      <c r="D18" s="15" t="s">
        <v>24</v>
      </c>
      <c r="E18" s="13" t="s">
        <v>73</v>
      </c>
      <c r="F18" s="11">
        <v>0</v>
      </c>
      <c r="G18" s="19">
        <v>0</v>
      </c>
      <c r="H18" s="14">
        <v>11</v>
      </c>
      <c r="I18" s="14">
        <v>0</v>
      </c>
      <c r="J18" s="14">
        <v>0</v>
      </c>
      <c r="K18" s="27">
        <v>1</v>
      </c>
      <c r="L18" s="28">
        <f t="shared" si="0"/>
        <v>2395</v>
      </c>
      <c r="M18" s="32">
        <v>8</v>
      </c>
      <c r="N18" s="30">
        <f t="shared" si="1"/>
        <v>1.4298507462686574</v>
      </c>
      <c r="O18" s="31">
        <v>3</v>
      </c>
    </row>
    <row r="19" spans="1:15" ht="90">
      <c r="A19" s="12">
        <v>9</v>
      </c>
      <c r="B19" s="14" t="s">
        <v>55</v>
      </c>
      <c r="C19" s="15" t="s">
        <v>36</v>
      </c>
      <c r="D19" s="15" t="s">
        <v>35</v>
      </c>
      <c r="E19" s="13" t="s">
        <v>120</v>
      </c>
      <c r="F19" s="11">
        <v>0</v>
      </c>
      <c r="G19" s="19">
        <v>0</v>
      </c>
      <c r="H19" s="14">
        <v>9</v>
      </c>
      <c r="I19" s="14">
        <v>2</v>
      </c>
      <c r="J19" s="14">
        <v>0</v>
      </c>
      <c r="K19" s="27">
        <v>1</v>
      </c>
      <c r="L19" s="28">
        <f t="shared" si="0"/>
        <v>2495</v>
      </c>
      <c r="M19" s="32">
        <v>9</v>
      </c>
      <c r="N19" s="30">
        <f t="shared" si="1"/>
        <v>1.4895522388059708</v>
      </c>
      <c r="O19" s="35"/>
    </row>
    <row r="20" spans="1:15" ht="75">
      <c r="A20" s="12">
        <v>10</v>
      </c>
      <c r="B20" s="17" t="s">
        <v>54</v>
      </c>
      <c r="C20" s="15" t="s">
        <v>34</v>
      </c>
      <c r="D20" s="15" t="s">
        <v>29</v>
      </c>
      <c r="E20" s="13" t="s">
        <v>121</v>
      </c>
      <c r="F20" s="11">
        <v>4</v>
      </c>
      <c r="G20" s="19">
        <v>0</v>
      </c>
      <c r="H20" s="14">
        <v>8</v>
      </c>
      <c r="I20" s="14">
        <v>0</v>
      </c>
      <c r="J20" s="14">
        <v>0</v>
      </c>
      <c r="K20" s="27">
        <v>1</v>
      </c>
      <c r="L20" s="28">
        <f t="shared" si="0"/>
        <v>2560</v>
      </c>
      <c r="M20" s="32">
        <v>10</v>
      </c>
      <c r="N20" s="30">
        <f t="shared" si="1"/>
        <v>1.5283582089552243</v>
      </c>
      <c r="O20" s="35"/>
    </row>
    <row r="21" spans="1:15" ht="70.5" customHeight="1">
      <c r="A21" s="12">
        <v>11</v>
      </c>
      <c r="B21" s="14" t="s">
        <v>59</v>
      </c>
      <c r="C21" s="15" t="s">
        <v>100</v>
      </c>
      <c r="D21" s="15" t="s">
        <v>24</v>
      </c>
      <c r="E21" s="13" t="s">
        <v>122</v>
      </c>
      <c r="F21" s="11">
        <v>0</v>
      </c>
      <c r="G21" s="19">
        <v>0</v>
      </c>
      <c r="H21" s="14">
        <v>8</v>
      </c>
      <c r="I21" s="14">
        <v>0</v>
      </c>
      <c r="J21" s="14">
        <v>0</v>
      </c>
      <c r="K21" s="27">
        <v>1</v>
      </c>
      <c r="L21" s="28">
        <f t="shared" si="0"/>
        <v>2560</v>
      </c>
      <c r="M21" s="32">
        <v>11</v>
      </c>
      <c r="N21" s="30">
        <f t="shared" si="1"/>
        <v>1.5283582089552243</v>
      </c>
      <c r="O21" s="35"/>
    </row>
    <row r="22" spans="1:15" ht="75">
      <c r="A22" s="12">
        <v>12</v>
      </c>
      <c r="B22" s="14" t="s">
        <v>60</v>
      </c>
      <c r="C22" s="15" t="s">
        <v>40</v>
      </c>
      <c r="D22" s="15" t="s">
        <v>29</v>
      </c>
      <c r="E22" s="13" t="s">
        <v>104</v>
      </c>
      <c r="F22" s="11">
        <v>0</v>
      </c>
      <c r="G22" s="19">
        <v>0</v>
      </c>
      <c r="H22" s="14">
        <v>6</v>
      </c>
      <c r="I22" s="14">
        <v>1</v>
      </c>
      <c r="J22" s="14">
        <v>0</v>
      </c>
      <c r="K22" s="27">
        <v>1</v>
      </c>
      <c r="L22" s="28">
        <f t="shared" si="0"/>
        <v>2665</v>
      </c>
      <c r="M22" s="32">
        <v>12</v>
      </c>
      <c r="N22" s="30">
        <f t="shared" si="1"/>
        <v>1.5910447761194035</v>
      </c>
      <c r="O22" s="35"/>
    </row>
    <row r="23" spans="1:15" ht="63">
      <c r="A23" s="12">
        <v>13</v>
      </c>
      <c r="B23" s="16" t="s">
        <v>31</v>
      </c>
      <c r="C23" s="15" t="s">
        <v>9</v>
      </c>
      <c r="D23" s="15" t="s">
        <v>24</v>
      </c>
      <c r="E23" s="19" t="s">
        <v>81</v>
      </c>
      <c r="F23" s="11">
        <v>14</v>
      </c>
      <c r="G23" s="19">
        <v>0</v>
      </c>
      <c r="H23" s="27">
        <v>6</v>
      </c>
      <c r="I23" s="27">
        <v>0</v>
      </c>
      <c r="J23" s="27">
        <v>0</v>
      </c>
      <c r="K23" s="27">
        <v>1</v>
      </c>
      <c r="L23" s="28">
        <f t="shared" si="0"/>
        <v>2670</v>
      </c>
      <c r="M23" s="32">
        <v>13</v>
      </c>
      <c r="N23" s="30">
        <f t="shared" si="1"/>
        <v>1.5940298507462691</v>
      </c>
      <c r="O23" s="35"/>
    </row>
    <row r="24" spans="1:15" ht="75">
      <c r="A24" s="12">
        <v>14</v>
      </c>
      <c r="B24" s="14" t="s">
        <v>63</v>
      </c>
      <c r="C24" s="15" t="s">
        <v>101</v>
      </c>
      <c r="D24" s="15" t="s">
        <v>29</v>
      </c>
      <c r="E24" s="13" t="s">
        <v>123</v>
      </c>
      <c r="F24" s="11">
        <v>3</v>
      </c>
      <c r="G24" s="19">
        <v>0</v>
      </c>
      <c r="H24" s="14">
        <v>6</v>
      </c>
      <c r="I24" s="14">
        <v>0</v>
      </c>
      <c r="J24" s="14">
        <v>0</v>
      </c>
      <c r="K24" s="27">
        <v>1</v>
      </c>
      <c r="L24" s="28">
        <f t="shared" si="0"/>
        <v>2670</v>
      </c>
      <c r="M24" s="32">
        <v>14</v>
      </c>
      <c r="N24" s="30">
        <f t="shared" si="1"/>
        <v>1.5940298507462691</v>
      </c>
      <c r="O24" s="35"/>
    </row>
    <row r="25" spans="1:15" ht="90">
      <c r="A25" s="12">
        <v>15</v>
      </c>
      <c r="B25" s="16" t="s">
        <v>46</v>
      </c>
      <c r="C25" s="15" t="s">
        <v>9</v>
      </c>
      <c r="D25" s="15" t="s">
        <v>35</v>
      </c>
      <c r="E25" s="13" t="s">
        <v>124</v>
      </c>
      <c r="F25" s="11">
        <v>1</v>
      </c>
      <c r="G25" s="19">
        <v>0</v>
      </c>
      <c r="H25" s="14">
        <v>5</v>
      </c>
      <c r="I25" s="14">
        <v>0</v>
      </c>
      <c r="J25" s="14">
        <v>0</v>
      </c>
      <c r="K25" s="27">
        <v>1</v>
      </c>
      <c r="L25" s="28">
        <f t="shared" si="0"/>
        <v>2725</v>
      </c>
      <c r="M25" s="32">
        <v>15</v>
      </c>
      <c r="N25" s="30">
        <f t="shared" si="1"/>
        <v>1.6268656716417915</v>
      </c>
      <c r="O25" s="35"/>
    </row>
    <row r="26" spans="1:15" ht="90">
      <c r="A26" s="12">
        <v>16</v>
      </c>
      <c r="B26" s="14" t="s">
        <v>58</v>
      </c>
      <c r="C26" s="15" t="s">
        <v>9</v>
      </c>
      <c r="D26" s="15" t="s">
        <v>35</v>
      </c>
      <c r="E26" s="13" t="s">
        <v>125</v>
      </c>
      <c r="F26" s="11">
        <v>3</v>
      </c>
      <c r="G26" s="19">
        <v>0</v>
      </c>
      <c r="H26" s="14">
        <v>4</v>
      </c>
      <c r="I26" s="14">
        <v>0</v>
      </c>
      <c r="J26" s="14">
        <v>0</v>
      </c>
      <c r="K26" s="27">
        <v>1</v>
      </c>
      <c r="L26" s="28">
        <f t="shared" si="0"/>
        <v>2780</v>
      </c>
      <c r="M26" s="32">
        <v>16</v>
      </c>
      <c r="N26" s="30">
        <f t="shared" si="1"/>
        <v>1.6597014925373141</v>
      </c>
      <c r="O26" s="35"/>
    </row>
    <row r="27" spans="1:15" ht="60">
      <c r="A27" s="12">
        <v>17</v>
      </c>
      <c r="B27" s="16" t="s">
        <v>42</v>
      </c>
      <c r="C27" s="47" t="s">
        <v>9</v>
      </c>
      <c r="D27" s="15" t="s">
        <v>24</v>
      </c>
      <c r="E27" s="13" t="s">
        <v>126</v>
      </c>
      <c r="F27" s="11">
        <v>0</v>
      </c>
      <c r="G27" s="19"/>
      <c r="H27" s="48"/>
      <c r="I27" s="48"/>
      <c r="J27" s="48"/>
      <c r="K27" s="27">
        <v>1</v>
      </c>
      <c r="L27" s="28"/>
      <c r="M27" s="14" t="s">
        <v>64</v>
      </c>
      <c r="N27" s="30"/>
      <c r="O27" s="35"/>
    </row>
    <row r="28" spans="1:15" ht="60.75" thickBot="1">
      <c r="A28" s="41">
        <v>18</v>
      </c>
      <c r="B28" s="49" t="s">
        <v>99</v>
      </c>
      <c r="C28" s="36" t="s">
        <v>94</v>
      </c>
      <c r="D28" s="36" t="s">
        <v>24</v>
      </c>
      <c r="E28" s="20" t="s">
        <v>127</v>
      </c>
      <c r="F28" s="45">
        <v>3</v>
      </c>
      <c r="G28" s="42">
        <v>0</v>
      </c>
      <c r="H28" s="39">
        <v>3</v>
      </c>
      <c r="I28" s="21"/>
      <c r="J28" s="21"/>
      <c r="K28" s="37">
        <v>1</v>
      </c>
      <c r="L28" s="38"/>
      <c r="M28" s="39" t="s">
        <v>65</v>
      </c>
      <c r="N28" s="43"/>
      <c r="O28" s="50"/>
    </row>
    <row r="29" spans="1:15">
      <c r="B29" s="52" t="s">
        <v>83</v>
      </c>
      <c r="C29" s="4" t="s">
        <v>84</v>
      </c>
    </row>
    <row r="31" spans="1:15">
      <c r="C31" s="4" t="s">
        <v>107</v>
      </c>
    </row>
    <row r="32" spans="1:15">
      <c r="C32" s="4" t="s">
        <v>108</v>
      </c>
    </row>
    <row r="34" spans="3:5">
      <c r="C34" s="4" t="s">
        <v>112</v>
      </c>
      <c r="E34" s="4" t="s">
        <v>113</v>
      </c>
    </row>
    <row r="36" spans="3:5">
      <c r="C36" s="4" t="s">
        <v>114</v>
      </c>
      <c r="E36" s="4" t="s">
        <v>116</v>
      </c>
    </row>
  </sheetData>
  <mergeCells count="7">
    <mergeCell ref="E8:M8"/>
    <mergeCell ref="A1:O1"/>
    <mergeCell ref="A2:O2"/>
    <mergeCell ref="A3:O3"/>
    <mergeCell ref="A5:O5"/>
    <mergeCell ref="A6:O6"/>
    <mergeCell ref="A7:O7"/>
  </mergeCells>
  <phoneticPr fontId="10" type="noConversion"/>
  <pageMargins left="0.78740157480314965" right="0.35433070866141736" top="0.59055118110236227" bottom="0.59055118110236227" header="0.51181102362204722" footer="0.51181102362204722"/>
  <pageSetup paperSize="9" scale="51" fitToHeight="2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связка</vt:lpstr>
      <vt:lpstr>группа</vt:lpstr>
      <vt:lpstr>группа!Заголовки_для_печати</vt:lpstr>
      <vt:lpstr>связка!Заголовки_для_печати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user085</cp:lastModifiedBy>
  <cp:lastPrinted>2013-09-18T04:41:53Z</cp:lastPrinted>
  <dcterms:created xsi:type="dcterms:W3CDTF">2010-02-22T07:17:18Z</dcterms:created>
  <dcterms:modified xsi:type="dcterms:W3CDTF">2013-09-18T04:46:48Z</dcterms:modified>
</cp:coreProperties>
</file>